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'Arkusz1'!$A$482:$AE$607</definedName>
    <definedName name="_xlnm.Print_Area" localSheetId="1">'Arkusz2'!$A$1:$O$56</definedName>
  </definedNames>
  <calcPr fullCalcOnLoad="1"/>
</workbook>
</file>

<file path=xl/sharedStrings.xml><?xml version="1.0" encoding="utf-8"?>
<sst xmlns="http://schemas.openxmlformats.org/spreadsheetml/2006/main" count="1108" uniqueCount="314">
  <si>
    <t>Dz.</t>
  </si>
  <si>
    <t>Rozdz.</t>
  </si>
  <si>
    <t>Par.</t>
  </si>
  <si>
    <t>Wyszczególnienie</t>
  </si>
  <si>
    <t>plan</t>
  </si>
  <si>
    <t>zmiana</t>
  </si>
  <si>
    <t>1</t>
  </si>
  <si>
    <t>2</t>
  </si>
  <si>
    <t>3</t>
  </si>
  <si>
    <t>010</t>
  </si>
  <si>
    <t>Rolnictwo i łowiectwo</t>
  </si>
  <si>
    <t>Integracja z Unią Europejską</t>
  </si>
  <si>
    <t>01003</t>
  </si>
  <si>
    <t>Upowszechnianie doradztwa rolniczego</t>
  </si>
  <si>
    <t>3030</t>
  </si>
  <si>
    <t>różne wydatki na rzecz osób fizycznych</t>
  </si>
  <si>
    <t>4300</t>
  </si>
  <si>
    <t>zakup usług pozostałych</t>
  </si>
  <si>
    <t>01008</t>
  </si>
  <si>
    <t>Budowa i utrzymanie urządzeń melioracji wodnych</t>
  </si>
  <si>
    <t>4210</t>
  </si>
  <si>
    <t>zakup materiałów i wyposażenia</t>
  </si>
  <si>
    <t>4270</t>
  </si>
  <si>
    <t>zakup usług remontowych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</si>
  <si>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</si>
  <si>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</si>
  <si>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</si>
  <si>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</si>
  <si>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</si>
  <si>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</si>
  <si>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4430</t>
  </si>
  <si>
    <t>różne opłaty i składki</t>
  </si>
  <si>
    <t>01095</t>
  </si>
  <si>
    <t>Pozostała działalność</t>
  </si>
  <si>
    <t>4410</t>
  </si>
  <si>
    <t>podróże służbowe krajowe</t>
  </si>
  <si>
    <t>020</t>
  </si>
  <si>
    <t>Leśnictwo</t>
  </si>
  <si>
    <t>02001</t>
  </si>
  <si>
    <t>Gospodarka leśna</t>
  </si>
  <si>
    <t>600</t>
  </si>
  <si>
    <t>Transport i łączność</t>
  </si>
  <si>
    <t>60004</t>
  </si>
  <si>
    <t>Lokalny transport zbiorowy</t>
  </si>
  <si>
    <t>2900</t>
  </si>
  <si>
    <t>wpłaty gminy na rzecz innych jedn.samorząd.</t>
  </si>
  <si>
    <t>60014</t>
  </si>
  <si>
    <t>Drogi publiczne powiatowe</t>
  </si>
  <si>
    <t>Drogi publiczne gminne</t>
  </si>
  <si>
    <t>wydatki inwestycyjne jednostek budżetowych</t>
  </si>
  <si>
    <t>630</t>
  </si>
  <si>
    <t>Turystyka</t>
  </si>
  <si>
    <t>63003</t>
  </si>
  <si>
    <t>Zadania w zakresie upowszechniania turystyki</t>
  </si>
  <si>
    <t>63095</t>
  </si>
  <si>
    <t>2820</t>
  </si>
  <si>
    <t>dotacje cel.na real.zad.zlec.stowarzyszeniom</t>
  </si>
  <si>
    <t>4110</t>
  </si>
  <si>
    <t>składki na ubezpieczenia społeczne</t>
  </si>
  <si>
    <t>4120</t>
  </si>
  <si>
    <t>składki na Fundusz Pracy</t>
  </si>
  <si>
    <t>700</t>
  </si>
  <si>
    <t>Gospodarka mieszkaniowa</t>
  </si>
  <si>
    <t>70001</t>
  </si>
  <si>
    <t>Zakłady gospodarki mieszkaniowej</t>
  </si>
  <si>
    <t>2610</t>
  </si>
  <si>
    <t>70005</t>
  </si>
  <si>
    <t>Gospodarka gruntami i nieruchomościami</t>
  </si>
  <si>
    <t>4610</t>
  </si>
  <si>
    <t>koszty postępowania sądowego</t>
  </si>
  <si>
    <t>6060</t>
  </si>
  <si>
    <t>70095</t>
  </si>
  <si>
    <t>4260</t>
  </si>
  <si>
    <t xml:space="preserve">zakup energii </t>
  </si>
  <si>
    <t>710</t>
  </si>
  <si>
    <t>Działalność usługowa</t>
  </si>
  <si>
    <t>71004</t>
  </si>
  <si>
    <t>Plan zagospodarowania przestrzennego</t>
  </si>
  <si>
    <t>71035</t>
  </si>
  <si>
    <t>Cmentarze</t>
  </si>
  <si>
    <t>750</t>
  </si>
  <si>
    <t>Administracja publiczna</t>
  </si>
  <si>
    <t>75000</t>
  </si>
  <si>
    <t>75011</t>
  </si>
  <si>
    <t>Urzędy wojewódzkie</t>
  </si>
  <si>
    <t>4010</t>
  </si>
  <si>
    <t>wynagrodzenia osobowe pracowników</t>
  </si>
  <si>
    <t>4040</t>
  </si>
  <si>
    <t>dodatkowe wynagrodzenia roczne</t>
  </si>
  <si>
    <t>75022</t>
  </si>
  <si>
    <t>Rady gmin</t>
  </si>
  <si>
    <t>75023</t>
  </si>
  <si>
    <t>Urzędy gmin</t>
  </si>
  <si>
    <t>3020</t>
  </si>
  <si>
    <t>Nagrody i wydatki osob.nie zalicz.do wynagrodz.</t>
  </si>
  <si>
    <t>4100</t>
  </si>
  <si>
    <t>wynagrodzenia agencyjno-prowizyjne</t>
  </si>
  <si>
    <t>4440</t>
  </si>
  <si>
    <t>odpisy na zakładowy fundusz świadczeń socj.</t>
  </si>
  <si>
    <t>wydatki na zakupy inwestycyjne jedn.budżet.</t>
  </si>
  <si>
    <t>75047</t>
  </si>
  <si>
    <t>Pobór podatków, opłat lokalnych i niepodatkowych</t>
  </si>
  <si>
    <t>należności budżetowych</t>
  </si>
  <si>
    <t>75056</t>
  </si>
  <si>
    <t>Spis powszechny i inne</t>
  </si>
  <si>
    <t>75095</t>
  </si>
  <si>
    <t>4420</t>
  </si>
  <si>
    <t>podróże służbowe zagraniczne</t>
  </si>
  <si>
    <t>751</t>
  </si>
  <si>
    <t>Urzędy naczelnych organów władzy państwo-</t>
  </si>
  <si>
    <t>wej, kontroli i ochrony prawa oraz sądownictwa</t>
  </si>
  <si>
    <t>75101</t>
  </si>
  <si>
    <t>Urzędy naczelnych organów władzy państwowej,</t>
  </si>
  <si>
    <t>kontroli i ochrony prawa</t>
  </si>
  <si>
    <t>754</t>
  </si>
  <si>
    <t>Bezpieczeństwo publiczne i ochrona</t>
  </si>
  <si>
    <t>przeciwpożarowa</t>
  </si>
  <si>
    <t>75403</t>
  </si>
  <si>
    <t>Jednostki terenowe policji</t>
  </si>
  <si>
    <t>75412</t>
  </si>
  <si>
    <t>Ochotnicze straże pożarne</t>
  </si>
  <si>
    <t>zakupy inwestycyjne</t>
  </si>
  <si>
    <t>75414</t>
  </si>
  <si>
    <t>Obrona cywilna</t>
  </si>
  <si>
    <t>75416</t>
  </si>
  <si>
    <t>Straż Miejska</t>
  </si>
  <si>
    <t>757</t>
  </si>
  <si>
    <t>Obsługa długu publicznego</t>
  </si>
  <si>
    <t>75702</t>
  </si>
  <si>
    <t xml:space="preserve">Obsługa papierów wartościowych, kredytów </t>
  </si>
  <si>
    <t>i pożyczek jednostek samorządu terytorialnego</t>
  </si>
  <si>
    <t>8070</t>
  </si>
  <si>
    <t>odsetki od krajowych pożyczek i kredytów</t>
  </si>
  <si>
    <t>758</t>
  </si>
  <si>
    <t>Różne rozliczenia</t>
  </si>
  <si>
    <t>75814</t>
  </si>
  <si>
    <t>Różne rozliczenia finansowe</t>
  </si>
  <si>
    <t>75818</t>
  </si>
  <si>
    <t>Rezerwy ogólne i celowe</t>
  </si>
  <si>
    <t>4810</t>
  </si>
  <si>
    <t xml:space="preserve">rezerwy     </t>
  </si>
  <si>
    <t>801</t>
  </si>
  <si>
    <t>Oświata i wychowanie</t>
  </si>
  <si>
    <t>80101</t>
  </si>
  <si>
    <t>Szkoły podstawowe</t>
  </si>
  <si>
    <t>4240</t>
  </si>
  <si>
    <t>zakup pomocy dydaktycznych, książek</t>
  </si>
  <si>
    <t>2510</t>
  </si>
  <si>
    <t>dotacja podmiotowa do zakładu budżetowego</t>
  </si>
  <si>
    <t>80110</t>
  </si>
  <si>
    <t>Gimnazja</t>
  </si>
  <si>
    <t>80113</t>
  </si>
  <si>
    <t>Dowożenie uczniów do szkół</t>
  </si>
  <si>
    <t>80120</t>
  </si>
  <si>
    <t>Licea ogólnokształcące</t>
  </si>
  <si>
    <t>80195</t>
  </si>
  <si>
    <t>3240</t>
  </si>
  <si>
    <t>stypendia i inne formy pomocy dla uczniów</t>
  </si>
  <si>
    <t>851</t>
  </si>
  <si>
    <t>Ochrona zdrowia</t>
  </si>
  <si>
    <t>85149</t>
  </si>
  <si>
    <t>Programy polityki zdrowotnej</t>
  </si>
  <si>
    <t>85154</t>
  </si>
  <si>
    <t>Przeciwdziałanie alkoholizmowi</t>
  </si>
  <si>
    <t>2550</t>
  </si>
  <si>
    <t>dotacje dla instytucji kultury</t>
  </si>
  <si>
    <t>3110</t>
  </si>
  <si>
    <t>świadczenia społeczne</t>
  </si>
  <si>
    <t>85195</t>
  </si>
  <si>
    <t>853</t>
  </si>
  <si>
    <t>Opieka społeczna</t>
  </si>
  <si>
    <t>85313</t>
  </si>
  <si>
    <t>Składki na ubezpieczenia zdrowotne opłacane za osoby</t>
  </si>
  <si>
    <t>pobierające niektóre świadczenia z pomocy społecznej</t>
  </si>
  <si>
    <t>4130</t>
  </si>
  <si>
    <t xml:space="preserve">składki na ubezpieczenia zdrowotne  </t>
  </si>
  <si>
    <t>85314</t>
  </si>
  <si>
    <t xml:space="preserve">Zasiłki i pomoc w naturze oraz składki na </t>
  </si>
  <si>
    <t xml:space="preserve">ubezpieczenia społeczne </t>
  </si>
  <si>
    <t>85315</t>
  </si>
  <si>
    <t>Dodatki mieszkaniowe</t>
  </si>
  <si>
    <t>85316</t>
  </si>
  <si>
    <t>Zasiłki rodzinne, pielęgnacyjne i wychowawcze</t>
  </si>
  <si>
    <t>85319</t>
  </si>
  <si>
    <t>Ośrodki pomocy społecznej</t>
  </si>
  <si>
    <t>85328</t>
  </si>
  <si>
    <t>Usługi opiekuńcze i specjalistyczne usługi</t>
  </si>
  <si>
    <t>opiekuńcze</t>
  </si>
  <si>
    <t>85395</t>
  </si>
  <si>
    <t>4220</t>
  </si>
  <si>
    <t>zakup środków żywnościowych</t>
  </si>
  <si>
    <t>854</t>
  </si>
  <si>
    <t>Edukacyjna opieka wychowawcza</t>
  </si>
  <si>
    <t>85401</t>
  </si>
  <si>
    <t>Świetlice szkolne</t>
  </si>
  <si>
    <t>85404</t>
  </si>
  <si>
    <t>Przedszkola</t>
  </si>
  <si>
    <t>2540</t>
  </si>
  <si>
    <t>dotacja do niepublicznego przedszkola</t>
  </si>
  <si>
    <t>85495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</si>
  <si>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</si>
  <si>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</si>
  <si>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</si>
  <si>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</si>
  <si>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</si>
  <si>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</si>
  <si>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</si>
  <si>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</si>
  <si>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</si>
  <si>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 placów i dróg</t>
  </si>
  <si>
    <t>90017</t>
  </si>
  <si>
    <t>Zakłady gospodarki komunalnej</t>
  </si>
  <si>
    <t>90095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</si>
  <si>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</si>
  <si>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</si>
  <si>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</si>
  <si>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</si>
  <si>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</si>
  <si>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</si>
  <si>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dotacja podmiotowa dla instytucji kultury</t>
  </si>
  <si>
    <t>92116</t>
  </si>
  <si>
    <t>Biblioteki</t>
  </si>
  <si>
    <t>92118</t>
  </si>
  <si>
    <t>Muzea</t>
  </si>
  <si>
    <t>926</t>
  </si>
  <si>
    <t>Kultura fizyczna i sport</t>
  </si>
  <si>
    <t>92601</t>
  </si>
  <si>
    <t>Obiekty sportowe</t>
  </si>
  <si>
    <t>92602</t>
  </si>
  <si>
    <t>Zadania ratownictwa górskiego i wodnego</t>
  </si>
  <si>
    <t>92605</t>
  </si>
  <si>
    <t>Zadania w zakresie kultury fizycznej i sportu</t>
  </si>
  <si>
    <t>wydatki</t>
  </si>
  <si>
    <t>Razem</t>
  </si>
  <si>
    <t>SP CZ-K</t>
  </si>
  <si>
    <t>Kluczewo</t>
  </si>
  <si>
    <t>Broczyno</t>
  </si>
  <si>
    <t>Machliny</t>
  </si>
  <si>
    <t>gimnaz</t>
  </si>
  <si>
    <t>80146</t>
  </si>
  <si>
    <t>dotacja przedmiotowa do zakładu budżetowego</t>
  </si>
  <si>
    <t>14.02.2002</t>
  </si>
  <si>
    <t>UZMiG</t>
  </si>
  <si>
    <t>Zmiana</t>
  </si>
  <si>
    <t xml:space="preserve">URMiG </t>
  </si>
  <si>
    <t>Nr XXXII/253</t>
  </si>
  <si>
    <t>Nr 22/2002</t>
  </si>
  <si>
    <t>71095</t>
  </si>
  <si>
    <t>4580</t>
  </si>
  <si>
    <t>pozostałe odsetki</t>
  </si>
  <si>
    <t>2850</t>
  </si>
  <si>
    <t>Wpłaty gmin na rzecz izb rolniczych</t>
  </si>
  <si>
    <t>75415</t>
  </si>
  <si>
    <t>60013</t>
  </si>
  <si>
    <t>Drogi publiczne wojewódzkie</t>
  </si>
  <si>
    <t>6230</t>
  </si>
  <si>
    <t>dotacje cel na finansowanie zakupów inwestycyjnych</t>
  </si>
  <si>
    <t>jednostek nie zaliczanych do sektora finansów publ.</t>
  </si>
  <si>
    <t>4301</t>
  </si>
  <si>
    <t>4211</t>
  </si>
  <si>
    <t>6053</t>
  </si>
  <si>
    <t>4570</t>
  </si>
  <si>
    <t>odsetki od nieterminowych wpłat podatków</t>
  </si>
  <si>
    <t>4600</t>
  </si>
  <si>
    <t>kary i odszkodowania na rzecz osób pr i innych j.org</t>
  </si>
  <si>
    <t>zakup energii</t>
  </si>
  <si>
    <t>24.07.02</t>
  </si>
  <si>
    <t>Plan</t>
  </si>
  <si>
    <t xml:space="preserve">zmiana </t>
  </si>
  <si>
    <t>4160</t>
  </si>
  <si>
    <t>Pokrycie ujemnego wyniku finansowego i przejętych</t>
  </si>
  <si>
    <t>zobowiązań po likwidowanych i przekształconych</t>
  </si>
  <si>
    <t>jednostkach zaliczanych do sektora finansów publ.</t>
  </si>
  <si>
    <t>8040</t>
  </si>
  <si>
    <t>Wypłaty z tytułu pozostałych poręczeń i gwarancji</t>
  </si>
  <si>
    <t xml:space="preserve"> </t>
  </si>
  <si>
    <t>5.10.2002</t>
  </si>
  <si>
    <t>75109</t>
  </si>
  <si>
    <t>Wybory do rad gmin. Referenda gminne</t>
  </si>
  <si>
    <t>75704</t>
  </si>
  <si>
    <t>Rozliczenia z tytułu poręczeń i gwarancji</t>
  </si>
  <si>
    <t>udzielonych przez j.s.t.</t>
  </si>
  <si>
    <t>15.11.02</t>
  </si>
  <si>
    <t xml:space="preserve">Zmiana </t>
  </si>
  <si>
    <t>Zarz.BMiG</t>
  </si>
  <si>
    <t>25.11.02</t>
  </si>
  <si>
    <t>URM</t>
  </si>
  <si>
    <t>02.12.02</t>
  </si>
  <si>
    <t>Zarz. Dyr.</t>
  </si>
  <si>
    <t>22.10.02</t>
  </si>
  <si>
    <t>03.12.02</t>
  </si>
  <si>
    <t>ZB</t>
  </si>
  <si>
    <t>Zarz Dyr..</t>
  </si>
  <si>
    <t>29.11.02</t>
  </si>
  <si>
    <t>30.12.2002</t>
  </si>
  <si>
    <t xml:space="preserve">Zmiany planów szkół Zarządzenie Burmistrza nr.............z dnia 30.12.2002 </t>
  </si>
  <si>
    <t>uwzględniające Zarz Dyr.Gimnazjum nr 33/2002 z dnia 27.12.2002</t>
  </si>
  <si>
    <t>Plany szkół po zmianach</t>
  </si>
  <si>
    <t>zakup materiałów i wyposażenia *)</t>
  </si>
  <si>
    <t>zakup usług pozostałych *)</t>
  </si>
  <si>
    <t>odsetki od nieterminowych wpłat podatków i opłat</t>
  </si>
  <si>
    <t>Wykonanie</t>
  </si>
  <si>
    <t>rok 2002</t>
  </si>
  <si>
    <t>planu</t>
  </si>
  <si>
    <t>w %</t>
  </si>
  <si>
    <t>po</t>
  </si>
  <si>
    <t>zmianach</t>
  </si>
  <si>
    <t>Dokształcanie i doskonalenia nauczycieli</t>
  </si>
  <si>
    <t xml:space="preserve">Załącznik 4 . Sprawozdanie z wykonania budżetu 2002 </t>
  </si>
  <si>
    <t>WYKONANIE WYDATKÓW</t>
  </si>
  <si>
    <t>WYKONANIE WYDATKÓW ZADAŃ ZLECONYCH W 2002</t>
  </si>
  <si>
    <t>WYKONANIE WYDATKÓW NA ZADANIA REALIZOWANE W DRODZE POROZUMIEŃ Z ORGANAMI ADMINISTRACJI</t>
  </si>
  <si>
    <t>RZĄDOWEJ I INNYMI JEDNOSTKAMI SAMORZĄDU 2002 R</t>
  </si>
  <si>
    <t>Załącznik nr 9 . Sprawozdanie z wykonania budżetu 2002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</si>
</sst>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/>
    </xf>
    <xf numFmtId="49" fontId="3" fillId="0" borderId="2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3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3" fillId="0" borderId="8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49" fontId="0" fillId="0" borderId="19" xfId="0" applyNumberFormat="1" applyFont="1" applyBorder="1" applyAlignment="1">
      <alignment horizontal="right"/>
    </xf>
    <xf numFmtId="49" fontId="0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7" fontId="0" fillId="0" borderId="2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8" xfId="0" applyNumberFormat="1" applyFont="1" applyBorder="1" applyAlignment="1">
      <alignment horizontal="center"/>
    </xf>
    <xf numFmtId="167" fontId="0" fillId="0" borderId="28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67" fontId="0" fillId="0" borderId="5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NumberFormat="1" applyFont="1" applyAlignment="1">
      <alignment/>
    </xf>
    <xf numFmtId="49" fontId="0" fillId="0" borderId="17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49" fontId="0" fillId="0" borderId="28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167" fontId="0" fillId="0" borderId="8" xfId="0" applyNumberFormat="1" applyFont="1" applyBorder="1" applyAlignment="1">
      <alignment/>
    </xf>
    <xf numFmtId="49" fontId="3" fillId="0" borderId="37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9"/>
  <sheetViews>
    <sheetView tabSelected="1" view="pageBreakPreview" zoomScale="80" zoomScaleNormal="85" zoomScaleSheetLayoutView="80" workbookViewId="0" topLeftCell="A586">
      <selection activeCell="A547" sqref="A547:AE607"/>
    </sheetView>
  </sheetViews>
  <sheetFormatPr defaultColWidth="9.00390625" defaultRowHeight="12.75"/>
  <cols>
    <col min="1" max="1" width="4.25390625" style="1" customWidth="1"/>
    <col min="2" max="2" width="6.625" style="1" customWidth="1"/>
    <col min="3" max="3" width="6.125" style="1" customWidth="1"/>
    <col min="4" max="4" width="46.00390625" style="0" customWidth="1"/>
    <col min="5" max="5" width="10.875" style="2" customWidth="1"/>
    <col min="6" max="6" width="11.75390625" style="2" hidden="1" customWidth="1"/>
    <col min="7" max="7" width="12.00390625" style="0" hidden="1" customWidth="1"/>
    <col min="8" max="8" width="12.625" style="2" hidden="1" customWidth="1"/>
    <col min="9" max="9" width="12.875" style="2" hidden="1" customWidth="1"/>
    <col min="10" max="10" width="11.875" style="2" hidden="1" customWidth="1"/>
    <col min="11" max="11" width="12.625" style="2" hidden="1" customWidth="1"/>
    <col min="12" max="12" width="11.75390625" style="2" hidden="1" customWidth="1"/>
    <col min="13" max="13" width="11.375" style="2" hidden="1" customWidth="1"/>
    <col min="14" max="14" width="12.75390625" style="2" hidden="1" customWidth="1"/>
    <col min="15" max="15" width="12.125" style="2" hidden="1" customWidth="1"/>
    <col min="16" max="16" width="11.00390625" style="2" hidden="1" customWidth="1"/>
    <col min="17" max="17" width="11.75390625" style="2" hidden="1" customWidth="1"/>
    <col min="18" max="18" width="10.875" style="2" hidden="1" customWidth="1"/>
    <col min="19" max="19" width="11.375" style="2" hidden="1" customWidth="1"/>
    <col min="20" max="20" width="10.75390625" style="2" hidden="1" customWidth="1"/>
    <col min="21" max="26" width="10.875" style="2" hidden="1" customWidth="1"/>
    <col min="27" max="27" width="11.00390625" style="2" hidden="1" customWidth="1"/>
    <col min="28" max="28" width="10.875" style="2" hidden="1" customWidth="1"/>
    <col min="29" max="29" width="10.75390625" style="2" customWidth="1"/>
    <col min="30" max="30" width="10.875" style="2" customWidth="1"/>
    <col min="31" max="31" width="9.125" style="75" customWidth="1"/>
  </cols>
  <sheetData>
    <row r="1" spans="1:31" ht="12.75">
      <c r="A1" s="79" t="s">
        <v>308</v>
      </c>
      <c r="B1" s="80"/>
      <c r="C1" s="80"/>
      <c r="D1" s="10"/>
      <c r="E1" s="74"/>
      <c r="F1" s="74"/>
      <c r="G1" s="10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81"/>
    </row>
    <row r="2" spans="1:31" ht="12.75">
      <c r="A2" s="80"/>
      <c r="B2" s="80"/>
      <c r="C2" s="80"/>
      <c r="D2" s="10"/>
      <c r="E2" s="74"/>
      <c r="F2" s="74"/>
      <c r="G2" s="10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81"/>
    </row>
    <row r="3" spans="1:31" ht="12.75">
      <c r="A3" s="79"/>
      <c r="B3" s="79"/>
      <c r="C3" s="79"/>
      <c r="D3" s="79"/>
      <c r="E3" s="74"/>
      <c r="F3" s="74"/>
      <c r="G3" s="10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81"/>
    </row>
    <row r="4" spans="1:31" ht="12.75">
      <c r="A4" s="79"/>
      <c r="B4" s="79"/>
      <c r="C4" s="80"/>
      <c r="D4" s="10"/>
      <c r="E4" s="74"/>
      <c r="F4" s="74"/>
      <c r="G4" s="10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81"/>
    </row>
    <row r="5" spans="1:31" ht="12.75">
      <c r="A5" s="79" t="s">
        <v>309</v>
      </c>
      <c r="B5" s="79"/>
      <c r="C5" s="79"/>
      <c r="D5" s="79"/>
      <c r="E5" s="74"/>
      <c r="F5" s="74"/>
      <c r="G5" s="10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81"/>
    </row>
    <row r="6" spans="1:31" ht="13.5" thickBot="1">
      <c r="A6" s="80"/>
      <c r="B6" s="80"/>
      <c r="C6" s="80"/>
      <c r="D6" s="10"/>
      <c r="E6" s="74"/>
      <c r="F6" s="74"/>
      <c r="G6" s="10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81"/>
    </row>
    <row r="7" spans="1:31" ht="12.75">
      <c r="A7" s="82"/>
      <c r="B7" s="83"/>
      <c r="C7" s="82"/>
      <c r="D7" s="84"/>
      <c r="E7" s="65"/>
      <c r="F7" s="85"/>
      <c r="G7" s="65"/>
      <c r="H7" s="64"/>
      <c r="I7" s="86"/>
      <c r="J7" s="87"/>
      <c r="K7" s="86"/>
      <c r="L7" s="87"/>
      <c r="M7" s="86"/>
      <c r="N7" s="87"/>
      <c r="O7" s="86"/>
      <c r="P7" s="87"/>
      <c r="Q7" s="86"/>
      <c r="R7" s="87"/>
      <c r="S7" s="86"/>
      <c r="T7" s="87"/>
      <c r="U7" s="86"/>
      <c r="V7" s="64" t="s">
        <v>288</v>
      </c>
      <c r="W7" s="65"/>
      <c r="X7" s="65"/>
      <c r="Y7" s="65"/>
      <c r="Z7" s="65"/>
      <c r="AA7" s="65"/>
      <c r="AB7" s="87"/>
      <c r="AC7" s="86"/>
      <c r="AD7" s="87"/>
      <c r="AE7" s="88"/>
    </row>
    <row r="8" spans="1:31" ht="12.75">
      <c r="A8" s="89"/>
      <c r="B8" s="155"/>
      <c r="C8" s="89"/>
      <c r="D8" s="156"/>
      <c r="E8" s="66"/>
      <c r="F8" s="90"/>
      <c r="G8" s="66"/>
      <c r="H8" s="62" t="s">
        <v>243</v>
      </c>
      <c r="I8" s="66"/>
      <c r="J8" s="91"/>
      <c r="K8" s="92"/>
      <c r="L8" s="91"/>
      <c r="M8" s="92"/>
      <c r="N8" s="91"/>
      <c r="O8" s="92"/>
      <c r="P8" s="91"/>
      <c r="Q8" s="92"/>
      <c r="R8" s="91"/>
      <c r="S8" s="92"/>
      <c r="T8" s="91"/>
      <c r="U8" s="92"/>
      <c r="V8" s="62" t="s">
        <v>289</v>
      </c>
      <c r="W8" s="66" t="s">
        <v>283</v>
      </c>
      <c r="X8" s="66"/>
      <c r="Y8" s="66" t="s">
        <v>292</v>
      </c>
      <c r="Z8" s="66" t="s">
        <v>291</v>
      </c>
      <c r="AA8" s="66"/>
      <c r="AB8" s="62" t="s">
        <v>291</v>
      </c>
      <c r="AC8" s="66" t="s">
        <v>267</v>
      </c>
      <c r="AD8" s="62" t="s">
        <v>301</v>
      </c>
      <c r="AE8" s="93" t="s">
        <v>301</v>
      </c>
    </row>
    <row r="9" spans="1:31" ht="12.75">
      <c r="A9" s="94" t="s">
        <v>0</v>
      </c>
      <c r="B9" s="157" t="s">
        <v>1</v>
      </c>
      <c r="C9" s="94" t="s">
        <v>2</v>
      </c>
      <c r="D9" s="125" t="s">
        <v>3</v>
      </c>
      <c r="E9" s="66" t="s">
        <v>267</v>
      </c>
      <c r="F9" s="90" t="s">
        <v>5</v>
      </c>
      <c r="G9" s="95" t="s">
        <v>4</v>
      </c>
      <c r="H9" s="62" t="s">
        <v>244</v>
      </c>
      <c r="I9" s="66" t="s">
        <v>4</v>
      </c>
      <c r="J9" s="91" t="s">
        <v>5</v>
      </c>
      <c r="K9" s="66" t="s">
        <v>4</v>
      </c>
      <c r="L9" s="62" t="s">
        <v>5</v>
      </c>
      <c r="M9" s="66" t="s">
        <v>4</v>
      </c>
      <c r="N9" s="62" t="s">
        <v>5</v>
      </c>
      <c r="O9" s="66" t="s">
        <v>4</v>
      </c>
      <c r="P9" s="62" t="s">
        <v>5</v>
      </c>
      <c r="Q9" s="66" t="s">
        <v>4</v>
      </c>
      <c r="R9" s="62" t="s">
        <v>5</v>
      </c>
      <c r="S9" s="66" t="s">
        <v>4</v>
      </c>
      <c r="T9" s="62" t="s">
        <v>268</v>
      </c>
      <c r="U9" s="66" t="s">
        <v>4</v>
      </c>
      <c r="V9" s="62" t="s">
        <v>242</v>
      </c>
      <c r="W9" s="66" t="s">
        <v>284</v>
      </c>
      <c r="X9" s="66" t="s">
        <v>267</v>
      </c>
      <c r="Y9" s="66" t="s">
        <v>293</v>
      </c>
      <c r="Z9" s="66" t="s">
        <v>290</v>
      </c>
      <c r="AA9" s="66" t="s">
        <v>267</v>
      </c>
      <c r="AB9" s="62" t="s">
        <v>283</v>
      </c>
      <c r="AC9" s="66" t="s">
        <v>305</v>
      </c>
      <c r="AD9" s="62" t="s">
        <v>302</v>
      </c>
      <c r="AE9" s="93" t="s">
        <v>303</v>
      </c>
    </row>
    <row r="10" spans="1:31" ht="12.75">
      <c r="A10" s="94"/>
      <c r="B10" s="157"/>
      <c r="C10" s="94"/>
      <c r="D10" s="125"/>
      <c r="E10" s="66"/>
      <c r="F10" s="90"/>
      <c r="G10" s="96"/>
      <c r="H10" s="62" t="s">
        <v>245</v>
      </c>
      <c r="I10" s="92"/>
      <c r="J10" s="91"/>
      <c r="K10" s="92"/>
      <c r="L10" s="91"/>
      <c r="M10" s="92"/>
      <c r="N10" s="91"/>
      <c r="O10" s="92"/>
      <c r="P10" s="62" t="s">
        <v>266</v>
      </c>
      <c r="Q10" s="92"/>
      <c r="R10" s="91"/>
      <c r="S10" s="92"/>
      <c r="T10" s="62" t="s">
        <v>242</v>
      </c>
      <c r="U10" s="66"/>
      <c r="V10" s="62" t="s">
        <v>282</v>
      </c>
      <c r="W10" s="66" t="s">
        <v>285</v>
      </c>
      <c r="X10" s="66"/>
      <c r="Y10" s="66"/>
      <c r="Z10" s="66"/>
      <c r="AA10" s="66"/>
      <c r="AB10" s="62" t="s">
        <v>294</v>
      </c>
      <c r="AC10" s="66" t="s">
        <v>306</v>
      </c>
      <c r="AD10" s="91"/>
      <c r="AE10" s="93" t="s">
        <v>304</v>
      </c>
    </row>
    <row r="11" spans="1:31" ht="13.5" thickBot="1">
      <c r="A11" s="134"/>
      <c r="B11" s="158"/>
      <c r="C11" s="134"/>
      <c r="D11" s="135"/>
      <c r="E11" s="67"/>
      <c r="F11" s="136" t="s">
        <v>241</v>
      </c>
      <c r="G11" s="137"/>
      <c r="H11" s="63" t="s">
        <v>242</v>
      </c>
      <c r="I11" s="128"/>
      <c r="J11" s="138"/>
      <c r="K11" s="128"/>
      <c r="L11" s="138"/>
      <c r="M11" s="128"/>
      <c r="N11" s="138"/>
      <c r="O11" s="128"/>
      <c r="P11" s="138"/>
      <c r="Q11" s="128"/>
      <c r="R11" s="138"/>
      <c r="S11" s="128"/>
      <c r="T11" s="63" t="s">
        <v>276</v>
      </c>
      <c r="U11" s="67"/>
      <c r="V11" s="63"/>
      <c r="W11" s="67"/>
      <c r="X11" s="67"/>
      <c r="Y11" s="67"/>
      <c r="Z11" s="67"/>
      <c r="AA11" s="67"/>
      <c r="AB11" s="138"/>
      <c r="AC11" s="128"/>
      <c r="AD11" s="138"/>
      <c r="AE11" s="153"/>
    </row>
    <row r="12" spans="1:31" ht="12.75">
      <c r="A12" s="11"/>
      <c r="B12" s="12"/>
      <c r="C12" s="12"/>
      <c r="D12" s="13"/>
      <c r="E12" s="14"/>
      <c r="F12" s="14"/>
      <c r="G12" s="36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6"/>
    </row>
    <row r="13" spans="1:31" s="5" customFormat="1" ht="12.75">
      <c r="A13" s="6" t="s">
        <v>9</v>
      </c>
      <c r="B13" s="7"/>
      <c r="C13" s="7"/>
      <c r="D13" s="8" t="s">
        <v>10</v>
      </c>
      <c r="E13" s="9">
        <v>124500</v>
      </c>
      <c r="F13" s="9"/>
      <c r="G13" s="34">
        <f>SUM(E13:F13)</f>
        <v>124500</v>
      </c>
      <c r="H13" s="41">
        <v>309280</v>
      </c>
      <c r="I13" s="41">
        <f>SUM(G13:H13)</f>
        <v>433780</v>
      </c>
      <c r="J13" s="41">
        <v>50000</v>
      </c>
      <c r="K13" s="41">
        <f>SUM(I13:J13)</f>
        <v>483780</v>
      </c>
      <c r="L13" s="41">
        <v>10000</v>
      </c>
      <c r="M13" s="41">
        <f>SUM(K13:L13)</f>
        <v>493780</v>
      </c>
      <c r="N13" s="41">
        <v>5000</v>
      </c>
      <c r="O13" s="41">
        <f>SUM(M13:N13)</f>
        <v>498780</v>
      </c>
      <c r="P13" s="41"/>
      <c r="Q13" s="41">
        <f>SUM(O13:P13)</f>
        <v>498780</v>
      </c>
      <c r="R13" s="41">
        <v>-22500</v>
      </c>
      <c r="S13" s="41">
        <f>SUM(Q13:R13)</f>
        <v>476280</v>
      </c>
      <c r="T13" s="41"/>
      <c r="U13" s="41">
        <f>SUM(S13:T13)</f>
        <v>476280</v>
      </c>
      <c r="V13" s="41"/>
      <c r="W13" s="41"/>
      <c r="X13" s="41">
        <f>SUM(U13:W13)</f>
        <v>476280</v>
      </c>
      <c r="Y13" s="41"/>
      <c r="Z13" s="41">
        <v>8000</v>
      </c>
      <c r="AA13" s="41">
        <f>SUM(X13:Z13)</f>
        <v>484280</v>
      </c>
      <c r="AB13" s="41">
        <v>0</v>
      </c>
      <c r="AC13" s="41">
        <f>SUM(AA13:AB13)</f>
        <v>484280</v>
      </c>
      <c r="AD13" s="41">
        <v>434230</v>
      </c>
      <c r="AE13" s="76">
        <f>AD13/AC13</f>
        <v>0.8966506979433385</v>
      </c>
    </row>
    <row r="14" spans="1:31" ht="12.75">
      <c r="A14" s="11"/>
      <c r="B14" s="12" t="s">
        <v>12</v>
      </c>
      <c r="C14" s="12"/>
      <c r="D14" s="13" t="s">
        <v>13</v>
      </c>
      <c r="E14" s="14">
        <v>4000</v>
      </c>
      <c r="F14" s="14"/>
      <c r="G14" s="37">
        <f>SUM(E14:F14)</f>
        <v>4000</v>
      </c>
      <c r="H14" s="42"/>
      <c r="I14" s="42">
        <f>SUM(G14:H14)</f>
        <v>4000</v>
      </c>
      <c r="J14" s="42"/>
      <c r="K14" s="42">
        <f>SUM(I14:J14)</f>
        <v>4000</v>
      </c>
      <c r="L14" s="42"/>
      <c r="M14" s="42">
        <f>SUM(K14:L14)</f>
        <v>4000</v>
      </c>
      <c r="N14" s="42"/>
      <c r="O14" s="42">
        <f>SUM(M14:N14)</f>
        <v>4000</v>
      </c>
      <c r="P14" s="42"/>
      <c r="Q14" s="42">
        <f>SUM(O14:P14)</f>
        <v>4000</v>
      </c>
      <c r="R14" s="42"/>
      <c r="S14" s="42">
        <f>SUM(Q14:R14)</f>
        <v>4000</v>
      </c>
      <c r="T14" s="42"/>
      <c r="U14" s="42">
        <f>SUM(S14:T14)</f>
        <v>4000</v>
      </c>
      <c r="V14" s="42"/>
      <c r="W14" s="42"/>
      <c r="X14" s="42">
        <f>SUM(U14:W14)</f>
        <v>4000</v>
      </c>
      <c r="Y14" s="42"/>
      <c r="Z14" s="42"/>
      <c r="AA14" s="42">
        <f>SUM(X14:Z14)</f>
        <v>4000</v>
      </c>
      <c r="AB14" s="42"/>
      <c r="AC14" s="42">
        <f>SUM(AA14:AB14)</f>
        <v>4000</v>
      </c>
      <c r="AD14" s="42">
        <v>3659</v>
      </c>
      <c r="AE14" s="77">
        <f>AD14/AC14</f>
        <v>0.91475</v>
      </c>
    </row>
    <row r="15" spans="1:31" ht="12.75">
      <c r="A15" s="11"/>
      <c r="B15" s="12"/>
      <c r="C15" s="12" t="s">
        <v>20</v>
      </c>
      <c r="D15" s="13" t="s">
        <v>21</v>
      </c>
      <c r="E15" s="14">
        <v>1000</v>
      </c>
      <c r="F15" s="14"/>
      <c r="G15" s="37">
        <f>SUM(E15:F15)</f>
        <v>1000</v>
      </c>
      <c r="H15" s="42"/>
      <c r="I15" s="42">
        <f>SUM(G15:H15)</f>
        <v>1000</v>
      </c>
      <c r="J15" s="42"/>
      <c r="K15" s="42">
        <f>SUM(I15:J15)</f>
        <v>1000</v>
      </c>
      <c r="L15" s="42"/>
      <c r="M15" s="42">
        <f>SUM(K15:L15)</f>
        <v>1000</v>
      </c>
      <c r="N15" s="42"/>
      <c r="O15" s="42">
        <f>SUM(M15:N15)</f>
        <v>1000</v>
      </c>
      <c r="P15" s="42"/>
      <c r="Q15" s="42">
        <f>SUM(O15:P15)</f>
        <v>1000</v>
      </c>
      <c r="R15" s="42"/>
      <c r="S15" s="42">
        <f>SUM(Q15:R15)</f>
        <v>1000</v>
      </c>
      <c r="T15" s="42"/>
      <c r="U15" s="42">
        <f>SUM(S15:T15)</f>
        <v>1000</v>
      </c>
      <c r="V15" s="42"/>
      <c r="W15" s="42">
        <v>-500</v>
      </c>
      <c r="X15" s="42">
        <f>SUM(U15:W15)</f>
        <v>500</v>
      </c>
      <c r="Y15" s="42"/>
      <c r="Z15" s="42"/>
      <c r="AA15" s="42">
        <f>SUM(X15:Z15)</f>
        <v>500</v>
      </c>
      <c r="AB15" s="42"/>
      <c r="AC15" s="42">
        <f>SUM(AA15:AB15)</f>
        <v>500</v>
      </c>
      <c r="AD15" s="42">
        <v>500</v>
      </c>
      <c r="AE15" s="77">
        <f aca="true" t="shared" si="0" ref="AE15:AE78">AD15/AC15</f>
        <v>1</v>
      </c>
    </row>
    <row r="16" spans="1:31" ht="12.75">
      <c r="A16" s="11"/>
      <c r="B16" s="12"/>
      <c r="C16" s="12" t="s">
        <v>16</v>
      </c>
      <c r="D16" s="13" t="s">
        <v>17</v>
      </c>
      <c r="E16" s="14">
        <v>3000</v>
      </c>
      <c r="F16" s="14"/>
      <c r="G16" s="37">
        <f>SUM(E16:F16)</f>
        <v>3000</v>
      </c>
      <c r="H16" s="42"/>
      <c r="I16" s="42">
        <f>SUM(G16:H16)</f>
        <v>3000</v>
      </c>
      <c r="J16" s="42"/>
      <c r="K16" s="42">
        <f>SUM(I16:J16)</f>
        <v>3000</v>
      </c>
      <c r="L16" s="42"/>
      <c r="M16" s="42">
        <f>SUM(K16:L16)</f>
        <v>3000</v>
      </c>
      <c r="N16" s="42"/>
      <c r="O16" s="42">
        <f>SUM(M16:N16)</f>
        <v>3000</v>
      </c>
      <c r="P16" s="42"/>
      <c r="Q16" s="42">
        <f>SUM(O16:P16)</f>
        <v>3000</v>
      </c>
      <c r="R16" s="42"/>
      <c r="S16" s="42">
        <f>SUM(Q16:R16)</f>
        <v>3000</v>
      </c>
      <c r="T16" s="42"/>
      <c r="U16" s="42">
        <f>SUM(S16:T16)</f>
        <v>3000</v>
      </c>
      <c r="V16" s="42"/>
      <c r="W16" s="42">
        <v>500</v>
      </c>
      <c r="X16" s="42">
        <f>SUM(U16:W16)</f>
        <v>3500</v>
      </c>
      <c r="Y16" s="42"/>
      <c r="Z16" s="42"/>
      <c r="AA16" s="42">
        <f>SUM(X16:Z16)</f>
        <v>3500</v>
      </c>
      <c r="AB16" s="42"/>
      <c r="AC16" s="42">
        <f>SUM(AA16:AB16)</f>
        <v>3500</v>
      </c>
      <c r="AD16" s="42">
        <v>3159</v>
      </c>
      <c r="AE16" s="77">
        <f t="shared" si="0"/>
        <v>0.9025714285714286</v>
      </c>
    </row>
    <row r="17" spans="1:31" ht="12.75">
      <c r="A17" s="11"/>
      <c r="B17" s="12"/>
      <c r="C17" s="12"/>
      <c r="D17" s="13"/>
      <c r="E17" s="14"/>
      <c r="F17" s="14"/>
      <c r="G17" s="36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77"/>
    </row>
    <row r="18" spans="1:31" ht="12.75">
      <c r="A18" s="11"/>
      <c r="B18" s="12" t="s">
        <v>18</v>
      </c>
      <c r="C18" s="12"/>
      <c r="D18" s="13" t="s">
        <v>19</v>
      </c>
      <c r="E18" s="14">
        <v>16000</v>
      </c>
      <c r="F18" s="14"/>
      <c r="G18" s="37">
        <f aca="true" t="shared" si="1" ref="G18:G24">SUM(E18:F18)</f>
        <v>16000</v>
      </c>
      <c r="H18" s="42"/>
      <c r="I18" s="42">
        <f aca="true" t="shared" si="2" ref="I18:I24">SUM(G18:H18)</f>
        <v>16000</v>
      </c>
      <c r="J18" s="42"/>
      <c r="K18" s="42">
        <f aca="true" t="shared" si="3" ref="K18:K24">SUM(I18:J18)</f>
        <v>16000</v>
      </c>
      <c r="L18" s="42"/>
      <c r="M18" s="42">
        <f aca="true" t="shared" si="4" ref="M18:M24">SUM(K18:L18)</f>
        <v>16000</v>
      </c>
      <c r="N18" s="42">
        <v>5000</v>
      </c>
      <c r="O18" s="42">
        <f aca="true" t="shared" si="5" ref="O18:O24">SUM(M18:N18)</f>
        <v>21000</v>
      </c>
      <c r="P18" s="42"/>
      <c r="Q18" s="42">
        <f aca="true" t="shared" si="6" ref="Q18:Q24">SUM(O18:P18)</f>
        <v>21000</v>
      </c>
      <c r="R18" s="42"/>
      <c r="S18" s="42">
        <f aca="true" t="shared" si="7" ref="S18:S24">SUM(Q18:R18)</f>
        <v>21000</v>
      </c>
      <c r="T18" s="42"/>
      <c r="U18" s="42">
        <f aca="true" t="shared" si="8" ref="U18:U24">SUM(S18:T18)</f>
        <v>21000</v>
      </c>
      <c r="V18" s="42"/>
      <c r="W18" s="42">
        <v>880</v>
      </c>
      <c r="X18" s="42">
        <f aca="true" t="shared" si="9" ref="X18:X24">SUM(U18:W18)</f>
        <v>21880</v>
      </c>
      <c r="Y18" s="42"/>
      <c r="Z18" s="42">
        <v>1000</v>
      </c>
      <c r="AA18" s="42">
        <f aca="true" t="shared" si="10" ref="AA18:AA24">SUM(X18:Z18)</f>
        <v>22880</v>
      </c>
      <c r="AB18" s="42"/>
      <c r="AC18" s="42">
        <f aca="true" t="shared" si="11" ref="AC18:AC24">SUM(AA18:AB18)</f>
        <v>22880</v>
      </c>
      <c r="AD18" s="42">
        <v>21777</v>
      </c>
      <c r="AE18" s="77">
        <f t="shared" si="0"/>
        <v>0.951791958041958</v>
      </c>
    </row>
    <row r="19" spans="1:31" ht="12.75">
      <c r="A19" s="11"/>
      <c r="B19" s="12"/>
      <c r="C19" s="12" t="s">
        <v>85</v>
      </c>
      <c r="D19" s="13" t="s">
        <v>86</v>
      </c>
      <c r="E19" s="14"/>
      <c r="F19" s="14"/>
      <c r="G19" s="37"/>
      <c r="H19" s="42"/>
      <c r="I19" s="42"/>
      <c r="J19" s="42"/>
      <c r="K19" s="42"/>
      <c r="L19" s="42"/>
      <c r="M19" s="42">
        <v>0</v>
      </c>
      <c r="N19" s="42">
        <v>8310</v>
      </c>
      <c r="O19" s="42">
        <f>SUM(M19:N19)</f>
        <v>8310</v>
      </c>
      <c r="P19" s="42"/>
      <c r="Q19" s="42">
        <f t="shared" si="6"/>
        <v>8310</v>
      </c>
      <c r="R19" s="42">
        <v>-3690</v>
      </c>
      <c r="S19" s="42">
        <f t="shared" si="7"/>
        <v>4620</v>
      </c>
      <c r="T19" s="42"/>
      <c r="U19" s="42">
        <f t="shared" si="8"/>
        <v>4620</v>
      </c>
      <c r="V19" s="42"/>
      <c r="W19" s="42"/>
      <c r="X19" s="42">
        <f t="shared" si="9"/>
        <v>4620</v>
      </c>
      <c r="Y19" s="42"/>
      <c r="Z19" s="42"/>
      <c r="AA19" s="42">
        <f t="shared" si="10"/>
        <v>4620</v>
      </c>
      <c r="AB19" s="42"/>
      <c r="AC19" s="42">
        <f t="shared" si="11"/>
        <v>4620</v>
      </c>
      <c r="AD19" s="42">
        <v>4619</v>
      </c>
      <c r="AE19" s="77">
        <f t="shared" si="0"/>
        <v>0.9997835497835498</v>
      </c>
    </row>
    <row r="20" spans="1:31" ht="12.75">
      <c r="A20" s="11"/>
      <c r="B20" s="12"/>
      <c r="C20" s="12" t="s">
        <v>57</v>
      </c>
      <c r="D20" s="13" t="s">
        <v>58</v>
      </c>
      <c r="E20" s="14">
        <v>800</v>
      </c>
      <c r="F20" s="14"/>
      <c r="G20" s="37">
        <f t="shared" si="1"/>
        <v>800</v>
      </c>
      <c r="H20" s="42"/>
      <c r="I20" s="42">
        <f t="shared" si="2"/>
        <v>800</v>
      </c>
      <c r="J20" s="42"/>
      <c r="K20" s="42">
        <f t="shared" si="3"/>
        <v>800</v>
      </c>
      <c r="L20" s="42"/>
      <c r="M20" s="42">
        <f t="shared" si="4"/>
        <v>800</v>
      </c>
      <c r="N20" s="42">
        <v>686</v>
      </c>
      <c r="O20" s="42">
        <f t="shared" si="5"/>
        <v>1486</v>
      </c>
      <c r="P20" s="42"/>
      <c r="Q20" s="42">
        <f t="shared" si="6"/>
        <v>1486</v>
      </c>
      <c r="R20" s="42">
        <v>-660</v>
      </c>
      <c r="S20" s="42">
        <f t="shared" si="7"/>
        <v>826</v>
      </c>
      <c r="T20" s="42"/>
      <c r="U20" s="42">
        <f t="shared" si="8"/>
        <v>826</v>
      </c>
      <c r="V20" s="42"/>
      <c r="W20" s="42">
        <v>317</v>
      </c>
      <c r="X20" s="42">
        <f t="shared" si="9"/>
        <v>1143</v>
      </c>
      <c r="Y20" s="42"/>
      <c r="Z20" s="42"/>
      <c r="AA20" s="42">
        <f t="shared" si="10"/>
        <v>1143</v>
      </c>
      <c r="AB20" s="42"/>
      <c r="AC20" s="42">
        <f t="shared" si="11"/>
        <v>1143</v>
      </c>
      <c r="AD20" s="42">
        <v>1143</v>
      </c>
      <c r="AE20" s="77">
        <f t="shared" si="0"/>
        <v>1</v>
      </c>
    </row>
    <row r="21" spans="1:31" ht="12.75">
      <c r="A21" s="11"/>
      <c r="B21" s="12"/>
      <c r="C21" s="12" t="s">
        <v>59</v>
      </c>
      <c r="D21" s="13" t="s">
        <v>60</v>
      </c>
      <c r="E21" s="14">
        <v>200</v>
      </c>
      <c r="F21" s="14"/>
      <c r="G21" s="37">
        <f t="shared" si="1"/>
        <v>200</v>
      </c>
      <c r="H21" s="42"/>
      <c r="I21" s="42">
        <f t="shared" si="2"/>
        <v>200</v>
      </c>
      <c r="J21" s="42"/>
      <c r="K21" s="42">
        <f t="shared" si="3"/>
        <v>200</v>
      </c>
      <c r="L21" s="42"/>
      <c r="M21" s="42">
        <f t="shared" si="4"/>
        <v>200</v>
      </c>
      <c r="N21" s="42">
        <v>4</v>
      </c>
      <c r="O21" s="42">
        <f t="shared" si="5"/>
        <v>204</v>
      </c>
      <c r="P21" s="42"/>
      <c r="Q21" s="42">
        <f t="shared" si="6"/>
        <v>204</v>
      </c>
      <c r="R21" s="42">
        <v>-90</v>
      </c>
      <c r="S21" s="42">
        <f t="shared" si="7"/>
        <v>114</v>
      </c>
      <c r="T21" s="42"/>
      <c r="U21" s="42">
        <f t="shared" si="8"/>
        <v>114</v>
      </c>
      <c r="V21" s="42"/>
      <c r="W21" s="42">
        <v>47</v>
      </c>
      <c r="X21" s="42">
        <f t="shared" si="9"/>
        <v>161</v>
      </c>
      <c r="Y21" s="42"/>
      <c r="Z21" s="42"/>
      <c r="AA21" s="42">
        <f t="shared" si="10"/>
        <v>161</v>
      </c>
      <c r="AB21" s="42"/>
      <c r="AC21" s="42">
        <f t="shared" si="11"/>
        <v>161</v>
      </c>
      <c r="AD21" s="42">
        <v>161</v>
      </c>
      <c r="AE21" s="77">
        <f t="shared" si="0"/>
        <v>1</v>
      </c>
    </row>
    <row r="22" spans="1:31" ht="12.75">
      <c r="A22" s="11"/>
      <c r="B22" s="12"/>
      <c r="C22" s="12" t="s">
        <v>20</v>
      </c>
      <c r="D22" s="13" t="s">
        <v>21</v>
      </c>
      <c r="E22" s="14">
        <v>6000</v>
      </c>
      <c r="F22" s="14"/>
      <c r="G22" s="37">
        <f t="shared" si="1"/>
        <v>6000</v>
      </c>
      <c r="H22" s="42"/>
      <c r="I22" s="42">
        <f t="shared" si="2"/>
        <v>6000</v>
      </c>
      <c r="J22" s="42"/>
      <c r="K22" s="42">
        <f t="shared" si="3"/>
        <v>6000</v>
      </c>
      <c r="L22" s="42"/>
      <c r="M22" s="42">
        <f t="shared" si="4"/>
        <v>6000</v>
      </c>
      <c r="N22" s="42">
        <v>-1450</v>
      </c>
      <c r="O22" s="42">
        <f t="shared" si="5"/>
        <v>4550</v>
      </c>
      <c r="P22" s="42"/>
      <c r="Q22" s="42">
        <f t="shared" si="6"/>
        <v>4550</v>
      </c>
      <c r="R22" s="42"/>
      <c r="S22" s="42">
        <f t="shared" si="7"/>
        <v>4550</v>
      </c>
      <c r="T22" s="42"/>
      <c r="U22" s="42">
        <f t="shared" si="8"/>
        <v>4550</v>
      </c>
      <c r="V22" s="42"/>
      <c r="W22" s="42">
        <v>172</v>
      </c>
      <c r="X22" s="42">
        <f t="shared" si="9"/>
        <v>4722</v>
      </c>
      <c r="Y22" s="42"/>
      <c r="Z22" s="42">
        <v>300</v>
      </c>
      <c r="AA22" s="42">
        <f t="shared" si="10"/>
        <v>5022</v>
      </c>
      <c r="AB22" s="42"/>
      <c r="AC22" s="42">
        <f t="shared" si="11"/>
        <v>5022</v>
      </c>
      <c r="AD22" s="42">
        <v>4243</v>
      </c>
      <c r="AE22" s="77">
        <f t="shared" si="0"/>
        <v>0.8448825169255276</v>
      </c>
    </row>
    <row r="23" spans="1:31" ht="12.75">
      <c r="A23" s="11"/>
      <c r="B23" s="12"/>
      <c r="C23" s="12" t="s">
        <v>22</v>
      </c>
      <c r="D23" s="13" t="s">
        <v>23</v>
      </c>
      <c r="E23" s="14">
        <v>5000</v>
      </c>
      <c r="F23" s="14"/>
      <c r="G23" s="37">
        <f t="shared" si="1"/>
        <v>5000</v>
      </c>
      <c r="H23" s="42"/>
      <c r="I23" s="42">
        <f t="shared" si="2"/>
        <v>5000</v>
      </c>
      <c r="J23" s="42"/>
      <c r="K23" s="42">
        <f t="shared" si="3"/>
        <v>5000</v>
      </c>
      <c r="L23" s="42"/>
      <c r="M23" s="42">
        <f t="shared" si="4"/>
        <v>5000</v>
      </c>
      <c r="N23" s="42">
        <v>-2250</v>
      </c>
      <c r="O23" s="42">
        <f t="shared" si="5"/>
        <v>2750</v>
      </c>
      <c r="P23" s="42"/>
      <c r="Q23" s="42">
        <f t="shared" si="6"/>
        <v>2750</v>
      </c>
      <c r="R23" s="42">
        <v>-600</v>
      </c>
      <c r="S23" s="42">
        <f t="shared" si="7"/>
        <v>2150</v>
      </c>
      <c r="T23" s="42"/>
      <c r="U23" s="42">
        <f t="shared" si="8"/>
        <v>2150</v>
      </c>
      <c r="V23" s="42"/>
      <c r="W23" s="42">
        <v>-400</v>
      </c>
      <c r="X23" s="42">
        <f t="shared" si="9"/>
        <v>1750</v>
      </c>
      <c r="Y23" s="42"/>
      <c r="Z23" s="42"/>
      <c r="AA23" s="42">
        <f t="shared" si="10"/>
        <v>1750</v>
      </c>
      <c r="AB23" s="42"/>
      <c r="AC23" s="42">
        <f t="shared" si="11"/>
        <v>1750</v>
      </c>
      <c r="AD23" s="42">
        <v>1750</v>
      </c>
      <c r="AE23" s="77">
        <f t="shared" si="0"/>
        <v>1</v>
      </c>
    </row>
    <row r="24" spans="1:31" ht="12.75">
      <c r="A24" s="11"/>
      <c r="B24" s="12"/>
      <c r="C24" s="12" t="s">
        <v>16</v>
      </c>
      <c r="D24" s="13" t="s">
        <v>17</v>
      </c>
      <c r="E24" s="14">
        <v>4000</v>
      </c>
      <c r="F24" s="14"/>
      <c r="G24" s="37">
        <f t="shared" si="1"/>
        <v>4000</v>
      </c>
      <c r="H24" s="42"/>
      <c r="I24" s="42">
        <f t="shared" si="2"/>
        <v>4000</v>
      </c>
      <c r="J24" s="42"/>
      <c r="K24" s="42">
        <f t="shared" si="3"/>
        <v>4000</v>
      </c>
      <c r="L24" s="42"/>
      <c r="M24" s="42">
        <f t="shared" si="4"/>
        <v>4000</v>
      </c>
      <c r="N24" s="42">
        <v>-300</v>
      </c>
      <c r="O24" s="42">
        <f t="shared" si="5"/>
        <v>3700</v>
      </c>
      <c r="P24" s="42"/>
      <c r="Q24" s="42">
        <f t="shared" si="6"/>
        <v>3700</v>
      </c>
      <c r="R24" s="42">
        <v>5040</v>
      </c>
      <c r="S24" s="42">
        <f t="shared" si="7"/>
        <v>8740</v>
      </c>
      <c r="T24" s="42"/>
      <c r="U24" s="42">
        <f t="shared" si="8"/>
        <v>8740</v>
      </c>
      <c r="V24" s="42"/>
      <c r="W24" s="42">
        <v>744</v>
      </c>
      <c r="X24" s="42">
        <f t="shared" si="9"/>
        <v>9484</v>
      </c>
      <c r="Y24" s="42"/>
      <c r="Z24" s="42">
        <v>700</v>
      </c>
      <c r="AA24" s="42">
        <f t="shared" si="10"/>
        <v>10184</v>
      </c>
      <c r="AB24" s="42"/>
      <c r="AC24" s="42">
        <f t="shared" si="11"/>
        <v>10184</v>
      </c>
      <c r="AD24" s="42">
        <v>9861</v>
      </c>
      <c r="AE24" s="77">
        <f t="shared" si="0"/>
        <v>0.9682835820895522</v>
      </c>
    </row>
    <row r="25" spans="1:31" ht="12.75">
      <c r="A25" s="11"/>
      <c r="B25" s="12"/>
      <c r="C25" s="12"/>
      <c r="D25" s="13"/>
      <c r="E25" s="14"/>
      <c r="F25" s="14"/>
      <c r="G25" s="36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77"/>
    </row>
    <row r="26" spans="1:31" ht="12.75">
      <c r="A26" s="11"/>
      <c r="B26" s="12" t="s">
        <v>24</v>
      </c>
      <c r="C26" s="12"/>
      <c r="D26" s="13" t="s">
        <v>25</v>
      </c>
      <c r="E26" s="14">
        <v>90000</v>
      </c>
      <c r="F26" s="14"/>
      <c r="G26" s="37">
        <f>SUM(E26:F26)</f>
        <v>90000</v>
      </c>
      <c r="H26" s="42">
        <v>309280</v>
      </c>
      <c r="I26" s="42">
        <f>SUM(G26:H26)</f>
        <v>399280</v>
      </c>
      <c r="J26" s="42">
        <v>50000</v>
      </c>
      <c r="K26" s="42">
        <f>SUM(I26:J26)</f>
        <v>449280</v>
      </c>
      <c r="L26" s="42">
        <v>10000</v>
      </c>
      <c r="M26" s="42">
        <f>SUM(K26:L26)</f>
        <v>459280</v>
      </c>
      <c r="N26" s="42"/>
      <c r="O26" s="42">
        <f>SUM(M26:N26)</f>
        <v>459280</v>
      </c>
      <c r="P26" s="42"/>
      <c r="Q26" s="42">
        <f>SUM(O26:P26)</f>
        <v>459280</v>
      </c>
      <c r="R26" s="42">
        <v>-22500</v>
      </c>
      <c r="S26" s="42">
        <f>SUM(Q26:R26)</f>
        <v>436780</v>
      </c>
      <c r="T26" s="42"/>
      <c r="U26" s="42">
        <f>SUM(S26:T26)</f>
        <v>436780</v>
      </c>
      <c r="V26" s="42"/>
      <c r="W26" s="42">
        <v>-780</v>
      </c>
      <c r="X26" s="42">
        <f>SUM(U26:W26)</f>
        <v>436000</v>
      </c>
      <c r="Y26" s="42"/>
      <c r="Z26" s="42">
        <v>7000</v>
      </c>
      <c r="AA26" s="42">
        <f>SUM(X26:Z26)</f>
        <v>443000</v>
      </c>
      <c r="AB26" s="42"/>
      <c r="AC26" s="42">
        <f>SUM(AA26:AB26)</f>
        <v>443000</v>
      </c>
      <c r="AD26" s="42">
        <v>394670</v>
      </c>
      <c r="AE26" s="77">
        <f t="shared" si="0"/>
        <v>0.890902934537246</v>
      </c>
    </row>
    <row r="27" spans="1:31" ht="12.75">
      <c r="A27" s="11"/>
      <c r="B27" s="12"/>
      <c r="C27" s="12" t="s">
        <v>26</v>
      </c>
      <c r="D27" s="13" t="s">
        <v>27</v>
      </c>
      <c r="E27" s="14">
        <v>90000</v>
      </c>
      <c r="F27" s="14"/>
      <c r="G27" s="37">
        <f>SUM(E27:F27)</f>
        <v>90000</v>
      </c>
      <c r="H27" s="42">
        <v>309280</v>
      </c>
      <c r="I27" s="42">
        <f>SUM(G27:H27)</f>
        <v>399280</v>
      </c>
      <c r="J27" s="42">
        <v>50000</v>
      </c>
      <c r="K27" s="42">
        <f>SUM(I27:J27)</f>
        <v>449280</v>
      </c>
      <c r="L27" s="42">
        <v>10000</v>
      </c>
      <c r="M27" s="42">
        <f>SUM(K27:L27)</f>
        <v>459280</v>
      </c>
      <c r="N27" s="42"/>
      <c r="O27" s="42">
        <f>SUM(M27:N27)</f>
        <v>459280</v>
      </c>
      <c r="P27" s="42"/>
      <c r="Q27" s="42">
        <f>SUM(O27:P27)</f>
        <v>459280</v>
      </c>
      <c r="R27" s="42">
        <v>-22500</v>
      </c>
      <c r="S27" s="42">
        <f>SUM(Q27:R27)</f>
        <v>436780</v>
      </c>
      <c r="T27" s="42"/>
      <c r="U27" s="42">
        <f>SUM(S27:T27)</f>
        <v>436780</v>
      </c>
      <c r="V27" s="42"/>
      <c r="W27" s="42">
        <v>-780</v>
      </c>
      <c r="X27" s="42">
        <f>SUM(U27:W27)</f>
        <v>436000</v>
      </c>
      <c r="Y27" s="42"/>
      <c r="Z27" s="42">
        <v>7000</v>
      </c>
      <c r="AA27" s="42">
        <f>SUM(X27:Z27)</f>
        <v>443000</v>
      </c>
      <c r="AB27" s="42"/>
      <c r="AC27" s="42">
        <f>SUM(AA27:AB27)</f>
        <v>443000</v>
      </c>
      <c r="AD27" s="42">
        <v>394670</v>
      </c>
      <c r="AE27" s="77">
        <f t="shared" si="0"/>
        <v>0.890902934537246</v>
      </c>
    </row>
    <row r="28" spans="1:31" ht="12.75">
      <c r="A28" s="11"/>
      <c r="B28" s="12"/>
      <c r="C28" s="12"/>
      <c r="D28" s="13"/>
      <c r="E28" s="14"/>
      <c r="F28" s="14"/>
      <c r="G28" s="36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77"/>
    </row>
    <row r="29" spans="1:31" ht="12.75">
      <c r="A29" s="11"/>
      <c r="B29" s="12" t="s">
        <v>28</v>
      </c>
      <c r="C29" s="12"/>
      <c r="D29" s="13" t="s">
        <v>29</v>
      </c>
      <c r="E29" s="14">
        <v>5500</v>
      </c>
      <c r="F29" s="14"/>
      <c r="G29" s="37">
        <f>SUM(E29:F29)</f>
        <v>5500</v>
      </c>
      <c r="H29" s="42"/>
      <c r="I29" s="42">
        <f>SUM(G29:H29)</f>
        <v>5500</v>
      </c>
      <c r="J29" s="42"/>
      <c r="K29" s="42">
        <f>SUM(I29:J29)</f>
        <v>5500</v>
      </c>
      <c r="L29" s="42"/>
      <c r="M29" s="42">
        <f>SUM(K29:L29)</f>
        <v>5500</v>
      </c>
      <c r="N29" s="42"/>
      <c r="O29" s="42">
        <f>SUM(M29:N29)</f>
        <v>5500</v>
      </c>
      <c r="P29" s="42"/>
      <c r="Q29" s="42">
        <f>SUM(O29:P29)</f>
        <v>5500</v>
      </c>
      <c r="R29" s="42"/>
      <c r="S29" s="42">
        <f>SUM(Q29:R29)</f>
        <v>5500</v>
      </c>
      <c r="T29" s="42"/>
      <c r="U29" s="42">
        <f>SUM(S29:T29)</f>
        <v>5500</v>
      </c>
      <c r="V29" s="42"/>
      <c r="W29" s="42">
        <v>-100</v>
      </c>
      <c r="X29" s="42">
        <f>SUM(U29:W29)</f>
        <v>5400</v>
      </c>
      <c r="Y29" s="42"/>
      <c r="Z29" s="42"/>
      <c r="AA29" s="42">
        <f>SUM(X29:Z29)</f>
        <v>5400</v>
      </c>
      <c r="AB29" s="42">
        <v>-400</v>
      </c>
      <c r="AC29" s="42">
        <f>SUM(AA29:AB29)</f>
        <v>5000</v>
      </c>
      <c r="AD29" s="42">
        <v>4993</v>
      </c>
      <c r="AE29" s="77">
        <f t="shared" si="0"/>
        <v>0.9986</v>
      </c>
    </row>
    <row r="30" spans="1:31" ht="12.75">
      <c r="A30" s="11"/>
      <c r="B30" s="12"/>
      <c r="C30" s="12" t="s">
        <v>250</v>
      </c>
      <c r="D30" s="13" t="s">
        <v>251</v>
      </c>
      <c r="E30" s="14"/>
      <c r="F30" s="14"/>
      <c r="G30" s="37"/>
      <c r="H30" s="42"/>
      <c r="I30" s="42">
        <v>0</v>
      </c>
      <c r="J30" s="42">
        <v>5500</v>
      </c>
      <c r="K30" s="42">
        <f>SUM(I30:J30)</f>
        <v>5500</v>
      </c>
      <c r="L30" s="42"/>
      <c r="M30" s="42">
        <f>SUM(K30:L30)</f>
        <v>5500</v>
      </c>
      <c r="N30" s="42"/>
      <c r="O30" s="42">
        <f>SUM(M30:N30)</f>
        <v>5500</v>
      </c>
      <c r="P30" s="42"/>
      <c r="Q30" s="42">
        <f>SUM(O30:P30)</f>
        <v>5500</v>
      </c>
      <c r="R30" s="42"/>
      <c r="S30" s="42">
        <f>SUM(Q30:R30)</f>
        <v>5500</v>
      </c>
      <c r="T30" s="42"/>
      <c r="U30" s="42">
        <f>SUM(S30:T30)</f>
        <v>5500</v>
      </c>
      <c r="V30" s="42"/>
      <c r="W30" s="42">
        <v>-100</v>
      </c>
      <c r="X30" s="42">
        <f>SUM(U30:W30)</f>
        <v>5400</v>
      </c>
      <c r="Y30" s="42"/>
      <c r="Z30" s="42"/>
      <c r="AA30" s="42">
        <f>SUM(X30:Z30)</f>
        <v>5400</v>
      </c>
      <c r="AB30" s="42">
        <v>-400</v>
      </c>
      <c r="AC30" s="42">
        <f>SUM(AA30:AB30)</f>
        <v>5000</v>
      </c>
      <c r="AD30" s="42">
        <v>4993</v>
      </c>
      <c r="AE30" s="77">
        <f t="shared" si="0"/>
        <v>0.9986</v>
      </c>
    </row>
    <row r="31" spans="1:31" ht="12.75">
      <c r="A31" s="11"/>
      <c r="B31" s="12"/>
      <c r="C31" s="12" t="s">
        <v>30</v>
      </c>
      <c r="D31" s="13" t="s">
        <v>31</v>
      </c>
      <c r="E31" s="14">
        <v>5500</v>
      </c>
      <c r="F31" s="14"/>
      <c r="G31" s="37">
        <f>SUM(E31:F31)</f>
        <v>5500</v>
      </c>
      <c r="H31" s="42"/>
      <c r="I31" s="42">
        <f>SUM(G31:H31)</f>
        <v>5500</v>
      </c>
      <c r="J31" s="42">
        <v>-5500</v>
      </c>
      <c r="K31" s="42">
        <f>SUM(I31:J31)</f>
        <v>0</v>
      </c>
      <c r="L31" s="42"/>
      <c r="M31" s="42">
        <f>SUM(K31:L31)</f>
        <v>0</v>
      </c>
      <c r="N31" s="42"/>
      <c r="O31" s="42">
        <f>SUM(M31:N31)</f>
        <v>0</v>
      </c>
      <c r="P31" s="42"/>
      <c r="Q31" s="42">
        <f>SUM(O31:P31)</f>
        <v>0</v>
      </c>
      <c r="R31" s="42"/>
      <c r="S31" s="42">
        <f>SUM(Q31:R31)</f>
        <v>0</v>
      </c>
      <c r="T31" s="42"/>
      <c r="U31" s="42">
        <f>SUM(S31:T31)</f>
        <v>0</v>
      </c>
      <c r="V31" s="42"/>
      <c r="W31" s="42"/>
      <c r="X31" s="42">
        <f>SUM(U31:W31)</f>
        <v>0</v>
      </c>
      <c r="Y31" s="42"/>
      <c r="Z31" s="42"/>
      <c r="AA31" s="42">
        <f>SUM(X31:Z31)</f>
        <v>0</v>
      </c>
      <c r="AB31" s="42"/>
      <c r="AC31" s="42">
        <f>SUM(AA31:AB31)</f>
        <v>0</v>
      </c>
      <c r="AD31" s="42">
        <v>0</v>
      </c>
      <c r="AE31" s="77"/>
    </row>
    <row r="32" spans="1:31" ht="12.75">
      <c r="A32" s="11"/>
      <c r="B32" s="12"/>
      <c r="C32" s="12"/>
      <c r="D32" s="13"/>
      <c r="E32" s="14"/>
      <c r="F32" s="14"/>
      <c r="G32" s="36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77"/>
    </row>
    <row r="33" spans="1:31" ht="12.75">
      <c r="A33" s="11"/>
      <c r="B33" s="12" t="s">
        <v>32</v>
      </c>
      <c r="C33" s="12"/>
      <c r="D33" s="13" t="s">
        <v>33</v>
      </c>
      <c r="E33" s="14">
        <v>9000</v>
      </c>
      <c r="F33" s="14"/>
      <c r="G33" s="37">
        <f>SUM(E33:F33)</f>
        <v>9000</v>
      </c>
      <c r="H33" s="42"/>
      <c r="I33" s="42">
        <f>SUM(G33:H33)</f>
        <v>9000</v>
      </c>
      <c r="J33" s="42"/>
      <c r="K33" s="42">
        <f>SUM(I33:J33)</f>
        <v>9000</v>
      </c>
      <c r="L33" s="42"/>
      <c r="M33" s="42">
        <f>SUM(K33:L33)</f>
        <v>9000</v>
      </c>
      <c r="N33" s="42"/>
      <c r="O33" s="42">
        <f>SUM(M33:N33)</f>
        <v>9000</v>
      </c>
      <c r="P33" s="42"/>
      <c r="Q33" s="42">
        <f>SUM(O33:P33)</f>
        <v>9000</v>
      </c>
      <c r="R33" s="42"/>
      <c r="S33" s="42">
        <f>SUM(Q33:R33)</f>
        <v>9000</v>
      </c>
      <c r="T33" s="42"/>
      <c r="U33" s="42">
        <f>SUM(S33:T33)</f>
        <v>9000</v>
      </c>
      <c r="V33" s="42"/>
      <c r="W33" s="42"/>
      <c r="X33" s="42">
        <f>SUM(U33:W33)</f>
        <v>9000</v>
      </c>
      <c r="Y33" s="42"/>
      <c r="Z33" s="42"/>
      <c r="AA33" s="42">
        <f>SUM(X33:Z33)</f>
        <v>9000</v>
      </c>
      <c r="AB33" s="42">
        <v>400</v>
      </c>
      <c r="AC33" s="42">
        <f>SUM(AA33:AB33)</f>
        <v>9400</v>
      </c>
      <c r="AD33" s="42">
        <v>9131</v>
      </c>
      <c r="AE33" s="77">
        <f t="shared" si="0"/>
        <v>0.9713829787234043</v>
      </c>
    </row>
    <row r="34" spans="1:31" ht="12.75">
      <c r="A34" s="11"/>
      <c r="B34" s="12"/>
      <c r="C34" s="12" t="s">
        <v>20</v>
      </c>
      <c r="D34" s="13" t="s">
        <v>21</v>
      </c>
      <c r="E34" s="14">
        <v>6000</v>
      </c>
      <c r="F34" s="14"/>
      <c r="G34" s="37">
        <f>SUM(E34:F34)</f>
        <v>6000</v>
      </c>
      <c r="H34" s="42"/>
      <c r="I34" s="42">
        <f>SUM(G34:H34)</f>
        <v>6000</v>
      </c>
      <c r="J34" s="42"/>
      <c r="K34" s="42">
        <f>SUM(I34:J34)</f>
        <v>6000</v>
      </c>
      <c r="L34" s="42"/>
      <c r="M34" s="42">
        <f>SUM(K34:L34)</f>
        <v>6000</v>
      </c>
      <c r="N34" s="42"/>
      <c r="O34" s="42">
        <f>SUM(M34:N34)</f>
        <v>6000</v>
      </c>
      <c r="P34" s="42"/>
      <c r="Q34" s="42">
        <f>SUM(O34:P34)</f>
        <v>6000</v>
      </c>
      <c r="R34" s="42">
        <v>-2000</v>
      </c>
      <c r="S34" s="42">
        <f>SUM(Q34:R34)</f>
        <v>4000</v>
      </c>
      <c r="T34" s="42"/>
      <c r="U34" s="42">
        <f>SUM(S34:T34)</f>
        <v>4000</v>
      </c>
      <c r="V34" s="42"/>
      <c r="W34" s="42"/>
      <c r="X34" s="42">
        <f>SUM(U34:W34)</f>
        <v>4000</v>
      </c>
      <c r="Y34" s="42"/>
      <c r="Z34" s="42"/>
      <c r="AA34" s="42">
        <f>SUM(X34:Z34)</f>
        <v>4000</v>
      </c>
      <c r="AB34" s="42">
        <v>400</v>
      </c>
      <c r="AC34" s="42">
        <f>SUM(AA34:AB34)</f>
        <v>4400</v>
      </c>
      <c r="AD34" s="42">
        <v>4282</v>
      </c>
      <c r="AE34" s="77">
        <f t="shared" si="0"/>
        <v>0.9731818181818181</v>
      </c>
    </row>
    <row r="35" spans="1:31" ht="12.75">
      <c r="A35" s="11"/>
      <c r="B35" s="12"/>
      <c r="C35" s="12" t="s">
        <v>16</v>
      </c>
      <c r="D35" s="13" t="s">
        <v>17</v>
      </c>
      <c r="E35" s="14">
        <v>3000</v>
      </c>
      <c r="F35" s="14"/>
      <c r="G35" s="37">
        <f>SUM(E35:F35)</f>
        <v>3000</v>
      </c>
      <c r="H35" s="42"/>
      <c r="I35" s="42">
        <f>SUM(G35:H35)</f>
        <v>3000</v>
      </c>
      <c r="J35" s="42"/>
      <c r="K35" s="42">
        <f>SUM(I35:J35)</f>
        <v>3000</v>
      </c>
      <c r="L35" s="42"/>
      <c r="M35" s="42">
        <f>SUM(K35:L35)</f>
        <v>3000</v>
      </c>
      <c r="N35" s="42"/>
      <c r="O35" s="42">
        <f>SUM(M35:N35)</f>
        <v>3000</v>
      </c>
      <c r="P35" s="42"/>
      <c r="Q35" s="42">
        <f>SUM(O35:P35)</f>
        <v>3000</v>
      </c>
      <c r="R35" s="42">
        <v>2000</v>
      </c>
      <c r="S35" s="42">
        <f>SUM(Q35:R35)</f>
        <v>5000</v>
      </c>
      <c r="T35" s="42"/>
      <c r="U35" s="42">
        <f>SUM(S35:T35)</f>
        <v>5000</v>
      </c>
      <c r="V35" s="42"/>
      <c r="W35" s="42"/>
      <c r="X35" s="42">
        <f>SUM(U35:W35)</f>
        <v>5000</v>
      </c>
      <c r="Y35" s="42"/>
      <c r="Z35" s="42"/>
      <c r="AA35" s="42">
        <f>SUM(X35:Z35)</f>
        <v>5000</v>
      </c>
      <c r="AB35" s="42"/>
      <c r="AC35" s="42">
        <f>SUM(AA35:AB35)</f>
        <v>5000</v>
      </c>
      <c r="AD35" s="42">
        <v>4849</v>
      </c>
      <c r="AE35" s="77">
        <f t="shared" si="0"/>
        <v>0.9698</v>
      </c>
    </row>
    <row r="36" spans="1:31" ht="12.75">
      <c r="A36" s="11"/>
      <c r="B36" s="12"/>
      <c r="C36" s="12"/>
      <c r="D36" s="13"/>
      <c r="E36" s="14"/>
      <c r="F36" s="14"/>
      <c r="G36" s="36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77"/>
    </row>
    <row r="37" spans="1:31" s="5" customFormat="1" ht="12.75">
      <c r="A37" s="6" t="s">
        <v>36</v>
      </c>
      <c r="B37" s="7"/>
      <c r="C37" s="7"/>
      <c r="D37" s="8" t="s">
        <v>37</v>
      </c>
      <c r="E37" s="9">
        <v>1500</v>
      </c>
      <c r="F37" s="9"/>
      <c r="G37" s="34">
        <f>SUM(E37:F37)</f>
        <v>1500</v>
      </c>
      <c r="H37" s="41"/>
      <c r="I37" s="41">
        <f>SUM(G37:H37)</f>
        <v>1500</v>
      </c>
      <c r="J37" s="41"/>
      <c r="K37" s="41">
        <f>SUM(I37:J37)</f>
        <v>1500</v>
      </c>
      <c r="L37" s="41"/>
      <c r="M37" s="41">
        <f>SUM(K37:L37)</f>
        <v>1500</v>
      </c>
      <c r="N37" s="41"/>
      <c r="O37" s="41">
        <f>SUM(M37:N37)</f>
        <v>1500</v>
      </c>
      <c r="P37" s="41"/>
      <c r="Q37" s="41">
        <f>SUM(O37:P37)</f>
        <v>1500</v>
      </c>
      <c r="R37" s="41"/>
      <c r="S37" s="41">
        <f>SUM(Q37:R37)</f>
        <v>1500</v>
      </c>
      <c r="T37" s="41">
        <v>-1500</v>
      </c>
      <c r="U37" s="41">
        <f>SUM(S37:T37)</f>
        <v>0</v>
      </c>
      <c r="V37" s="41"/>
      <c r="W37" s="41"/>
      <c r="X37" s="41">
        <f>SUM(U37:W37)</f>
        <v>0</v>
      </c>
      <c r="Y37" s="41"/>
      <c r="Z37" s="41"/>
      <c r="AA37" s="41">
        <f>SUM(X37:Z37)</f>
        <v>0</v>
      </c>
      <c r="AB37" s="41"/>
      <c r="AC37" s="41">
        <f>SUM(AA37:AB37)</f>
        <v>0</v>
      </c>
      <c r="AD37" s="41">
        <v>0</v>
      </c>
      <c r="AE37" s="77"/>
    </row>
    <row r="38" spans="1:31" ht="12.75">
      <c r="A38" s="11"/>
      <c r="B38" s="12" t="s">
        <v>38</v>
      </c>
      <c r="C38" s="12"/>
      <c r="D38" s="13" t="s">
        <v>39</v>
      </c>
      <c r="E38" s="14">
        <v>1500</v>
      </c>
      <c r="F38" s="14"/>
      <c r="G38" s="37">
        <f>SUM(E38:F38)</f>
        <v>1500</v>
      </c>
      <c r="H38" s="42"/>
      <c r="I38" s="42">
        <f>SUM(G38:H38)</f>
        <v>1500</v>
      </c>
      <c r="J38" s="42"/>
      <c r="K38" s="42">
        <f>SUM(I38:J38)</f>
        <v>1500</v>
      </c>
      <c r="L38" s="42"/>
      <c r="M38" s="42">
        <f>SUM(K38:L38)</f>
        <v>1500</v>
      </c>
      <c r="N38" s="42"/>
      <c r="O38" s="42">
        <f>SUM(M38:N38)</f>
        <v>1500</v>
      </c>
      <c r="P38" s="42"/>
      <c r="Q38" s="42">
        <f>SUM(O38:P38)</f>
        <v>1500</v>
      </c>
      <c r="R38" s="42"/>
      <c r="S38" s="42">
        <f>SUM(Q38:R38)</f>
        <v>1500</v>
      </c>
      <c r="T38" s="42">
        <v>-1500</v>
      </c>
      <c r="U38" s="42">
        <f>SUM(S38:T38)</f>
        <v>0</v>
      </c>
      <c r="V38" s="42"/>
      <c r="W38" s="42"/>
      <c r="X38" s="42">
        <f>SUM(U38:W38)</f>
        <v>0</v>
      </c>
      <c r="Y38" s="42"/>
      <c r="Z38" s="42"/>
      <c r="AA38" s="42">
        <f>SUM(X38:Z38)</f>
        <v>0</v>
      </c>
      <c r="AB38" s="42"/>
      <c r="AC38" s="42">
        <f>SUM(AA38:AB38)</f>
        <v>0</v>
      </c>
      <c r="AD38" s="42">
        <v>0</v>
      </c>
      <c r="AE38" s="77"/>
    </row>
    <row r="39" spans="1:31" ht="12.75">
      <c r="A39" s="11"/>
      <c r="B39" s="12"/>
      <c r="C39" s="12" t="s">
        <v>16</v>
      </c>
      <c r="D39" s="13" t="s">
        <v>17</v>
      </c>
      <c r="E39" s="14">
        <v>1500</v>
      </c>
      <c r="F39" s="14"/>
      <c r="G39" s="37">
        <f>SUM(E39:F39)</f>
        <v>1500</v>
      </c>
      <c r="H39" s="42"/>
      <c r="I39" s="42">
        <f>SUM(G39:H39)</f>
        <v>1500</v>
      </c>
      <c r="J39" s="42"/>
      <c r="K39" s="42">
        <f>SUM(I39:J39)</f>
        <v>1500</v>
      </c>
      <c r="L39" s="42"/>
      <c r="M39" s="42">
        <f>SUM(K39:L39)</f>
        <v>1500</v>
      </c>
      <c r="N39" s="42"/>
      <c r="O39" s="42">
        <f>SUM(M39:N39)</f>
        <v>1500</v>
      </c>
      <c r="P39" s="42"/>
      <c r="Q39" s="42">
        <f>SUM(O39:P39)</f>
        <v>1500</v>
      </c>
      <c r="R39" s="42"/>
      <c r="S39" s="42">
        <f>SUM(Q39:R39)</f>
        <v>1500</v>
      </c>
      <c r="T39" s="42">
        <v>-1500</v>
      </c>
      <c r="U39" s="42">
        <f>SUM(S39:T39)</f>
        <v>0</v>
      </c>
      <c r="V39" s="42"/>
      <c r="W39" s="42"/>
      <c r="X39" s="42">
        <f>SUM(U39:W39)</f>
        <v>0</v>
      </c>
      <c r="Y39" s="42"/>
      <c r="Z39" s="42"/>
      <c r="AA39" s="42">
        <f>SUM(X39:Z39)</f>
        <v>0</v>
      </c>
      <c r="AB39" s="42"/>
      <c r="AC39" s="42">
        <f>SUM(AA39:AB39)</f>
        <v>0</v>
      </c>
      <c r="AD39" s="42">
        <v>0</v>
      </c>
      <c r="AE39" s="77"/>
    </row>
    <row r="40" spans="1:31" s="5" customFormat="1" ht="12.75">
      <c r="A40" s="6"/>
      <c r="B40" s="7"/>
      <c r="C40" s="7"/>
      <c r="D40" s="8"/>
      <c r="E40" s="9"/>
      <c r="F40" s="9"/>
      <c r="G40" s="35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77"/>
    </row>
    <row r="41" spans="1:31" s="5" customFormat="1" ht="12.75">
      <c r="A41" s="6" t="s">
        <v>40</v>
      </c>
      <c r="B41" s="7"/>
      <c r="C41" s="7"/>
      <c r="D41" s="8" t="s">
        <v>41</v>
      </c>
      <c r="E41" s="9">
        <v>336500</v>
      </c>
      <c r="F41" s="9"/>
      <c r="G41" s="34">
        <f>SUM(E41:F41)</f>
        <v>336500</v>
      </c>
      <c r="H41" s="41">
        <v>60000</v>
      </c>
      <c r="I41" s="41">
        <f>SUM(G41:H41)</f>
        <v>396500</v>
      </c>
      <c r="J41" s="41"/>
      <c r="K41" s="41">
        <f>SUM(I41:J41)</f>
        <v>396500</v>
      </c>
      <c r="L41" s="41"/>
      <c r="M41" s="41">
        <f>SUM(K41:L41)</f>
        <v>396500</v>
      </c>
      <c r="N41" s="41"/>
      <c r="O41" s="41">
        <f>SUM(M41:N41)</f>
        <v>396500</v>
      </c>
      <c r="P41" s="41"/>
      <c r="Q41" s="41">
        <f>SUM(O41:P41)</f>
        <v>396500</v>
      </c>
      <c r="R41" s="41">
        <v>5050</v>
      </c>
      <c r="S41" s="41">
        <f>SUM(Q41:R41)</f>
        <v>401550</v>
      </c>
      <c r="T41" s="41"/>
      <c r="U41" s="41">
        <f>SUM(S41:T41)</f>
        <v>401550</v>
      </c>
      <c r="V41" s="41"/>
      <c r="W41" s="41">
        <v>-1</v>
      </c>
      <c r="X41" s="41">
        <f>SUM(U41:W41)</f>
        <v>401549</v>
      </c>
      <c r="Y41" s="41"/>
      <c r="Z41" s="41">
        <v>5650</v>
      </c>
      <c r="AA41" s="41">
        <f>SUM(X41:Z41)</f>
        <v>407199</v>
      </c>
      <c r="AB41" s="41"/>
      <c r="AC41" s="41">
        <f>SUM(AA41:AB41)</f>
        <v>407199</v>
      </c>
      <c r="AD41" s="41">
        <v>396010</v>
      </c>
      <c r="AE41" s="76">
        <f t="shared" si="0"/>
        <v>0.9725220346808318</v>
      </c>
    </row>
    <row r="42" spans="1:31" ht="12.75">
      <c r="A42" s="11"/>
      <c r="B42" s="12" t="s">
        <v>42</v>
      </c>
      <c r="C42" s="12"/>
      <c r="D42" s="13" t="s">
        <v>43</v>
      </c>
      <c r="E42" s="14">
        <v>13500</v>
      </c>
      <c r="F42" s="14"/>
      <c r="G42" s="37">
        <f>SUM(E42:F42)</f>
        <v>13500</v>
      </c>
      <c r="H42" s="42"/>
      <c r="I42" s="42">
        <f>SUM(G42:H42)</f>
        <v>13500</v>
      </c>
      <c r="J42" s="42"/>
      <c r="K42" s="42">
        <f>SUM(I42:J42)</f>
        <v>13500</v>
      </c>
      <c r="L42" s="42"/>
      <c r="M42" s="42">
        <f>SUM(K42:L42)</f>
        <v>13500</v>
      </c>
      <c r="N42" s="42"/>
      <c r="O42" s="42">
        <f>SUM(M42:N42)</f>
        <v>13500</v>
      </c>
      <c r="P42" s="42"/>
      <c r="Q42" s="42">
        <f>SUM(O42:P42)</f>
        <v>13500</v>
      </c>
      <c r="R42" s="42"/>
      <c r="S42" s="42">
        <f>SUM(Q42:R42)</f>
        <v>13500</v>
      </c>
      <c r="T42" s="42"/>
      <c r="U42" s="42">
        <f>SUM(S42:T42)</f>
        <v>13500</v>
      </c>
      <c r="V42" s="42"/>
      <c r="W42" s="42"/>
      <c r="X42" s="42">
        <f>SUM(U42:W42)</f>
        <v>13500</v>
      </c>
      <c r="Y42" s="42"/>
      <c r="Z42" s="42">
        <v>2000</v>
      </c>
      <c r="AA42" s="42">
        <f>SUM(X42:Z42)</f>
        <v>15500</v>
      </c>
      <c r="AB42" s="42"/>
      <c r="AC42" s="42">
        <f>SUM(AA42:AB42)</f>
        <v>15500</v>
      </c>
      <c r="AD42" s="42">
        <v>13500</v>
      </c>
      <c r="AE42" s="77">
        <f t="shared" si="0"/>
        <v>0.8709677419354839</v>
      </c>
    </row>
    <row r="43" spans="1:31" ht="12.75">
      <c r="A43" s="11"/>
      <c r="B43" s="12"/>
      <c r="C43" s="12" t="s">
        <v>16</v>
      </c>
      <c r="D43" s="13" t="s">
        <v>17</v>
      </c>
      <c r="E43" s="14">
        <v>13500</v>
      </c>
      <c r="F43" s="14"/>
      <c r="G43" s="37">
        <f>SUM(E43:F43)</f>
        <v>13500</v>
      </c>
      <c r="H43" s="42"/>
      <c r="I43" s="42">
        <f>SUM(G43:H43)</f>
        <v>13500</v>
      </c>
      <c r="J43" s="42"/>
      <c r="K43" s="42">
        <f>SUM(I43:J43)</f>
        <v>13500</v>
      </c>
      <c r="L43" s="42"/>
      <c r="M43" s="42">
        <f>SUM(K43:L43)</f>
        <v>13500</v>
      </c>
      <c r="N43" s="42"/>
      <c r="O43" s="42">
        <f>SUM(M43:N43)</f>
        <v>13500</v>
      </c>
      <c r="P43" s="42"/>
      <c r="Q43" s="42">
        <f>SUM(O43:P43)</f>
        <v>13500</v>
      </c>
      <c r="R43" s="42"/>
      <c r="S43" s="42">
        <f>SUM(Q43:R43)</f>
        <v>13500</v>
      </c>
      <c r="T43" s="42"/>
      <c r="U43" s="42">
        <f>SUM(S43:T43)</f>
        <v>13500</v>
      </c>
      <c r="V43" s="42"/>
      <c r="W43" s="42"/>
      <c r="X43" s="42">
        <f>SUM(U43:W43)</f>
        <v>13500</v>
      </c>
      <c r="Y43" s="42"/>
      <c r="Z43" s="42">
        <v>2000</v>
      </c>
      <c r="AA43" s="42">
        <f>SUM(X43:Z43)</f>
        <v>15500</v>
      </c>
      <c r="AB43" s="42"/>
      <c r="AC43" s="42">
        <f>SUM(AA43:AB43)</f>
        <v>15500</v>
      </c>
      <c r="AD43" s="42">
        <v>13500</v>
      </c>
      <c r="AE43" s="77">
        <f t="shared" si="0"/>
        <v>0.8709677419354839</v>
      </c>
    </row>
    <row r="44" spans="1:31" ht="12.75">
      <c r="A44" s="11"/>
      <c r="B44" s="12"/>
      <c r="C44" s="12"/>
      <c r="D44" s="13"/>
      <c r="E44" s="14"/>
      <c r="F44" s="14"/>
      <c r="G44" s="37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77"/>
    </row>
    <row r="45" spans="1:31" ht="12.75">
      <c r="A45" s="11"/>
      <c r="B45" s="12" t="s">
        <v>253</v>
      </c>
      <c r="C45" s="12"/>
      <c r="D45" s="13" t="s">
        <v>254</v>
      </c>
      <c r="E45" s="14"/>
      <c r="F45" s="14"/>
      <c r="G45" s="37"/>
      <c r="H45" s="42"/>
      <c r="I45" s="42"/>
      <c r="J45" s="42"/>
      <c r="K45" s="42">
        <v>0</v>
      </c>
      <c r="L45" s="42">
        <v>18000</v>
      </c>
      <c r="M45" s="42">
        <f>SUM(K45:L45)</f>
        <v>18000</v>
      </c>
      <c r="N45" s="42"/>
      <c r="O45" s="42">
        <f>SUM(M45:N45)</f>
        <v>18000</v>
      </c>
      <c r="P45" s="42"/>
      <c r="Q45" s="42">
        <f>SUM(O45:P45)</f>
        <v>18000</v>
      </c>
      <c r="R45" s="42"/>
      <c r="S45" s="42">
        <f>SUM(Q45:R45)</f>
        <v>18000</v>
      </c>
      <c r="T45" s="42">
        <v>-2000</v>
      </c>
      <c r="U45" s="42">
        <f>SUM(S45:T45)</f>
        <v>16000</v>
      </c>
      <c r="V45" s="42"/>
      <c r="W45" s="42"/>
      <c r="X45" s="42">
        <f>SUM(U45:W45)</f>
        <v>16000</v>
      </c>
      <c r="Y45" s="42"/>
      <c r="Z45" s="42"/>
      <c r="AA45" s="42">
        <f>SUM(X45:Z45)</f>
        <v>16000</v>
      </c>
      <c r="AB45" s="42"/>
      <c r="AC45" s="42">
        <f>SUM(AA45:AB45)</f>
        <v>16000</v>
      </c>
      <c r="AD45" s="42">
        <v>16000</v>
      </c>
      <c r="AE45" s="77">
        <f t="shared" si="0"/>
        <v>1</v>
      </c>
    </row>
    <row r="46" spans="1:31" ht="12.75">
      <c r="A46" s="11"/>
      <c r="B46" s="12"/>
      <c r="C46" s="12" t="s">
        <v>22</v>
      </c>
      <c r="D46" s="13" t="s">
        <v>23</v>
      </c>
      <c r="E46" s="14"/>
      <c r="F46" s="14"/>
      <c r="G46" s="37"/>
      <c r="H46" s="42"/>
      <c r="I46" s="42"/>
      <c r="J46" s="42"/>
      <c r="K46" s="42">
        <v>0</v>
      </c>
      <c r="L46" s="42">
        <v>18000</v>
      </c>
      <c r="M46" s="42">
        <f>SUM(K46:L46)</f>
        <v>18000</v>
      </c>
      <c r="N46" s="42"/>
      <c r="O46" s="42">
        <f>SUM(M46:N46)</f>
        <v>18000</v>
      </c>
      <c r="P46" s="42"/>
      <c r="Q46" s="42">
        <f>SUM(O46:P46)</f>
        <v>18000</v>
      </c>
      <c r="R46" s="42"/>
      <c r="S46" s="42">
        <f>SUM(Q46:R46)</f>
        <v>18000</v>
      </c>
      <c r="T46" s="42">
        <v>-2000</v>
      </c>
      <c r="U46" s="42">
        <f>SUM(S46:T46)</f>
        <v>16000</v>
      </c>
      <c r="V46" s="42"/>
      <c r="W46" s="42"/>
      <c r="X46" s="42">
        <f>SUM(U46:W46)</f>
        <v>16000</v>
      </c>
      <c r="Y46" s="42"/>
      <c r="Z46" s="42"/>
      <c r="AA46" s="42">
        <f>SUM(X46:Z46)</f>
        <v>16000</v>
      </c>
      <c r="AB46" s="42"/>
      <c r="AC46" s="42">
        <f>SUM(AA46:AB46)</f>
        <v>16000</v>
      </c>
      <c r="AD46" s="42">
        <v>16000</v>
      </c>
      <c r="AE46" s="77">
        <f t="shared" si="0"/>
        <v>1</v>
      </c>
    </row>
    <row r="47" spans="1:31" s="10" customFormat="1" ht="12.75">
      <c r="A47" s="11"/>
      <c r="B47" s="12"/>
      <c r="C47" s="12"/>
      <c r="D47" s="13"/>
      <c r="E47" s="14"/>
      <c r="F47" s="14"/>
      <c r="G47" s="36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77"/>
    </row>
    <row r="48" spans="1:31" s="10" customFormat="1" ht="12.75">
      <c r="A48" s="11"/>
      <c r="B48" s="12" t="s">
        <v>46</v>
      </c>
      <c r="C48" s="12"/>
      <c r="D48" s="13" t="s">
        <v>47</v>
      </c>
      <c r="E48" s="14"/>
      <c r="F48" s="14"/>
      <c r="G48" s="37"/>
      <c r="H48" s="42">
        <v>40000</v>
      </c>
      <c r="I48" s="42">
        <f>SUM(G48:H48)</f>
        <v>40000</v>
      </c>
      <c r="J48" s="42"/>
      <c r="K48" s="42">
        <f>SUM(I48:J48)</f>
        <v>40000</v>
      </c>
      <c r="L48" s="42"/>
      <c r="M48" s="42">
        <f>SUM(K48:L48)</f>
        <v>40000</v>
      </c>
      <c r="N48" s="42"/>
      <c r="O48" s="42">
        <f>SUM(M48:N48)</f>
        <v>40000</v>
      </c>
      <c r="P48" s="42"/>
      <c r="Q48" s="42">
        <f>SUM(O48:P48)</f>
        <v>40000</v>
      </c>
      <c r="R48" s="42"/>
      <c r="S48" s="42">
        <f>SUM(Q48:R48)</f>
        <v>40000</v>
      </c>
      <c r="T48" s="42"/>
      <c r="U48" s="42">
        <f>SUM(S48:T48)</f>
        <v>40000</v>
      </c>
      <c r="V48" s="42"/>
      <c r="W48" s="42"/>
      <c r="X48" s="42">
        <f>SUM(U48:W48)</f>
        <v>40000</v>
      </c>
      <c r="Y48" s="42"/>
      <c r="Z48" s="42"/>
      <c r="AA48" s="42">
        <f>SUM(X48:Z48)</f>
        <v>40000</v>
      </c>
      <c r="AB48" s="42"/>
      <c r="AC48" s="42">
        <f>SUM(AA48:AB48)</f>
        <v>40000</v>
      </c>
      <c r="AD48" s="42">
        <v>40000</v>
      </c>
      <c r="AE48" s="77">
        <f t="shared" si="0"/>
        <v>1</v>
      </c>
    </row>
    <row r="49" spans="1:31" s="10" customFormat="1" ht="12.75">
      <c r="A49" s="11"/>
      <c r="B49" s="12"/>
      <c r="C49" s="12" t="s">
        <v>20</v>
      </c>
      <c r="D49" s="13" t="s">
        <v>21</v>
      </c>
      <c r="E49" s="14"/>
      <c r="F49" s="14"/>
      <c r="G49" s="37"/>
      <c r="H49" s="42">
        <v>7000</v>
      </c>
      <c r="I49" s="42">
        <f>SUM(G49:H49)</f>
        <v>7000</v>
      </c>
      <c r="J49" s="42"/>
      <c r="K49" s="42">
        <f>SUM(I49:J49)</f>
        <v>7000</v>
      </c>
      <c r="L49" s="42">
        <v>-3500</v>
      </c>
      <c r="M49" s="42">
        <f>SUM(K49:L49)</f>
        <v>3500</v>
      </c>
      <c r="N49" s="42"/>
      <c r="O49" s="42">
        <f>SUM(M49:N49)</f>
        <v>3500</v>
      </c>
      <c r="P49" s="42"/>
      <c r="Q49" s="42">
        <f>SUM(O49:P49)</f>
        <v>3500</v>
      </c>
      <c r="R49" s="42"/>
      <c r="S49" s="42">
        <f>SUM(Q49:R49)</f>
        <v>3500</v>
      </c>
      <c r="T49" s="42"/>
      <c r="U49" s="42">
        <f>SUM(S49:T49)</f>
        <v>3500</v>
      </c>
      <c r="V49" s="42"/>
      <c r="W49" s="42">
        <v>-79</v>
      </c>
      <c r="X49" s="42">
        <f>SUM(U49:W49)</f>
        <v>3421</v>
      </c>
      <c r="Y49" s="42"/>
      <c r="Z49" s="42"/>
      <c r="AA49" s="42">
        <f>SUM(X49:Z49)</f>
        <v>3421</v>
      </c>
      <c r="AB49" s="42"/>
      <c r="AC49" s="42">
        <f>SUM(AA49:AB49)</f>
        <v>3421</v>
      </c>
      <c r="AD49" s="42">
        <v>3421</v>
      </c>
      <c r="AE49" s="77">
        <f t="shared" si="0"/>
        <v>1</v>
      </c>
    </row>
    <row r="50" spans="1:31" s="10" customFormat="1" ht="12.75">
      <c r="A50" s="11"/>
      <c r="B50" s="12"/>
      <c r="C50" s="12" t="s">
        <v>22</v>
      </c>
      <c r="D50" s="13" t="s">
        <v>23</v>
      </c>
      <c r="E50" s="14"/>
      <c r="F50" s="14"/>
      <c r="G50" s="37"/>
      <c r="H50" s="42">
        <v>10000</v>
      </c>
      <c r="I50" s="42">
        <f>SUM(G50:H50)</f>
        <v>10000</v>
      </c>
      <c r="J50" s="42"/>
      <c r="K50" s="42">
        <f>SUM(I50:J50)</f>
        <v>10000</v>
      </c>
      <c r="L50" s="42">
        <v>7000</v>
      </c>
      <c r="M50" s="42">
        <f>SUM(K50:L50)</f>
        <v>17000</v>
      </c>
      <c r="N50" s="42"/>
      <c r="O50" s="42">
        <f>SUM(M50:N50)</f>
        <v>17000</v>
      </c>
      <c r="P50" s="42"/>
      <c r="Q50" s="42">
        <f>SUM(O50:P50)</f>
        <v>17000</v>
      </c>
      <c r="R50" s="42"/>
      <c r="S50" s="42">
        <f>SUM(Q50:R50)</f>
        <v>17000</v>
      </c>
      <c r="T50" s="42"/>
      <c r="U50" s="42">
        <f>SUM(S50:T50)</f>
        <v>17000</v>
      </c>
      <c r="V50" s="42"/>
      <c r="W50" s="42"/>
      <c r="X50" s="42">
        <f>SUM(U50:W50)</f>
        <v>17000</v>
      </c>
      <c r="Y50" s="42"/>
      <c r="Z50" s="42"/>
      <c r="AA50" s="42">
        <f>SUM(X50:Z50)</f>
        <v>17000</v>
      </c>
      <c r="AB50" s="42"/>
      <c r="AC50" s="42">
        <f>SUM(AA50:AB50)</f>
        <v>17000</v>
      </c>
      <c r="AD50" s="42">
        <v>17000</v>
      </c>
      <c r="AE50" s="77">
        <f t="shared" si="0"/>
        <v>1</v>
      </c>
    </row>
    <row r="51" spans="1:31" s="10" customFormat="1" ht="12.75">
      <c r="A51" s="11"/>
      <c r="B51" s="12"/>
      <c r="C51" s="12" t="s">
        <v>16</v>
      </c>
      <c r="D51" s="13" t="s">
        <v>17</v>
      </c>
      <c r="E51" s="14"/>
      <c r="F51" s="14"/>
      <c r="G51" s="37"/>
      <c r="H51" s="42">
        <v>23000</v>
      </c>
      <c r="I51" s="42">
        <f>SUM(G51:H51)</f>
        <v>23000</v>
      </c>
      <c r="J51" s="42"/>
      <c r="K51" s="42">
        <f>SUM(I51:J51)</f>
        <v>23000</v>
      </c>
      <c r="L51" s="42">
        <v>-3500</v>
      </c>
      <c r="M51" s="42">
        <f>SUM(K51:L51)</f>
        <v>19500</v>
      </c>
      <c r="N51" s="42"/>
      <c r="O51" s="42">
        <f>SUM(M51:N51)</f>
        <v>19500</v>
      </c>
      <c r="P51" s="42"/>
      <c r="Q51" s="42">
        <f>SUM(O51:P51)</f>
        <v>19500</v>
      </c>
      <c r="R51" s="42"/>
      <c r="S51" s="42">
        <f>SUM(Q51:R51)</f>
        <v>19500</v>
      </c>
      <c r="T51" s="42"/>
      <c r="U51" s="42">
        <f>SUM(S51:T51)</f>
        <v>19500</v>
      </c>
      <c r="V51" s="42"/>
      <c r="W51" s="42">
        <v>79</v>
      </c>
      <c r="X51" s="42">
        <f>SUM(U51:W51)</f>
        <v>19579</v>
      </c>
      <c r="Y51" s="42"/>
      <c r="Z51" s="42"/>
      <c r="AA51" s="42">
        <f>SUM(X51:Z51)</f>
        <v>19579</v>
      </c>
      <c r="AB51" s="42"/>
      <c r="AC51" s="42">
        <f>SUM(AA51:AB51)</f>
        <v>19579</v>
      </c>
      <c r="AD51" s="42">
        <v>19579</v>
      </c>
      <c r="AE51" s="77">
        <f t="shared" si="0"/>
        <v>1</v>
      </c>
    </row>
    <row r="52" spans="1:31" s="10" customFormat="1" ht="12.75">
      <c r="A52" s="11"/>
      <c r="B52" s="12"/>
      <c r="C52" s="12"/>
      <c r="D52" s="13"/>
      <c r="E52" s="14"/>
      <c r="F52" s="14"/>
      <c r="G52" s="36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77"/>
    </row>
    <row r="53" spans="1:31" ht="12.75">
      <c r="A53" s="11"/>
      <c r="B53" s="107">
        <v>60016</v>
      </c>
      <c r="C53" s="12"/>
      <c r="D53" s="13" t="s">
        <v>48</v>
      </c>
      <c r="E53" s="14">
        <v>323000</v>
      </c>
      <c r="F53" s="14"/>
      <c r="G53" s="37">
        <f aca="true" t="shared" si="12" ref="G53:G59">SUM(E53:F53)</f>
        <v>323000</v>
      </c>
      <c r="H53" s="42">
        <v>20000</v>
      </c>
      <c r="I53" s="42">
        <f aca="true" t="shared" si="13" ref="I53:I59">SUM(G53:H53)</f>
        <v>343000</v>
      </c>
      <c r="J53" s="42"/>
      <c r="K53" s="42">
        <f aca="true" t="shared" si="14" ref="K53:K59">SUM(I53:J53)</f>
        <v>343000</v>
      </c>
      <c r="L53" s="42">
        <v>-18000</v>
      </c>
      <c r="M53" s="42">
        <f aca="true" t="shared" si="15" ref="M53:M59">SUM(K53:L53)</f>
        <v>325000</v>
      </c>
      <c r="N53" s="42"/>
      <c r="O53" s="42">
        <f aca="true" t="shared" si="16" ref="O53:O59">SUM(M53:N53)</f>
        <v>325000</v>
      </c>
      <c r="P53" s="42"/>
      <c r="Q53" s="42">
        <f aca="true" t="shared" si="17" ref="Q53:Q60">SUM(O53:P53)</f>
        <v>325000</v>
      </c>
      <c r="R53" s="42">
        <v>5050</v>
      </c>
      <c r="S53" s="42">
        <f aca="true" t="shared" si="18" ref="S53:S60">SUM(Q53:R53)</f>
        <v>330050</v>
      </c>
      <c r="T53" s="42">
        <v>2000</v>
      </c>
      <c r="U53" s="42">
        <f aca="true" t="shared" si="19" ref="U53:U60">SUM(S53:T53)</f>
        <v>332050</v>
      </c>
      <c r="V53" s="42"/>
      <c r="W53" s="42">
        <v>-1</v>
      </c>
      <c r="X53" s="42">
        <f aca="true" t="shared" si="20" ref="X53:X60">SUM(U53:W53)</f>
        <v>332049</v>
      </c>
      <c r="Y53" s="42"/>
      <c r="Z53" s="42">
        <v>3650</v>
      </c>
      <c r="AA53" s="42">
        <f aca="true" t="shared" si="21" ref="AA53:AA60">SUM(X53:Z53)</f>
        <v>335699</v>
      </c>
      <c r="AB53" s="42"/>
      <c r="AC53" s="42">
        <f aca="true" t="shared" si="22" ref="AC53:AC60">SUM(AA53:AB53)</f>
        <v>335699</v>
      </c>
      <c r="AD53" s="42">
        <v>326510</v>
      </c>
      <c r="AE53" s="77">
        <f t="shared" si="0"/>
        <v>0.9726272643052258</v>
      </c>
    </row>
    <row r="54" spans="1:31" ht="12.75">
      <c r="A54" s="11"/>
      <c r="B54" s="107"/>
      <c r="C54" s="12" t="s">
        <v>57</v>
      </c>
      <c r="D54" s="13" t="s">
        <v>58</v>
      </c>
      <c r="E54" s="14">
        <v>5250</v>
      </c>
      <c r="F54" s="14"/>
      <c r="G54" s="37">
        <f t="shared" si="12"/>
        <v>5250</v>
      </c>
      <c r="H54" s="42"/>
      <c r="I54" s="42">
        <f t="shared" si="13"/>
        <v>5250</v>
      </c>
      <c r="J54" s="42"/>
      <c r="K54" s="42">
        <f t="shared" si="14"/>
        <v>5250</v>
      </c>
      <c r="L54" s="42"/>
      <c r="M54" s="42">
        <f t="shared" si="15"/>
        <v>5250</v>
      </c>
      <c r="N54" s="42"/>
      <c r="O54" s="42">
        <f t="shared" si="16"/>
        <v>5250</v>
      </c>
      <c r="P54" s="42"/>
      <c r="Q54" s="42">
        <f t="shared" si="17"/>
        <v>5250</v>
      </c>
      <c r="R54" s="42">
        <v>-5250</v>
      </c>
      <c r="S54" s="42">
        <f t="shared" si="18"/>
        <v>0</v>
      </c>
      <c r="T54" s="42"/>
      <c r="U54" s="42">
        <f t="shared" si="19"/>
        <v>0</v>
      </c>
      <c r="V54" s="42"/>
      <c r="W54" s="42"/>
      <c r="X54" s="42">
        <f t="shared" si="20"/>
        <v>0</v>
      </c>
      <c r="Y54" s="42"/>
      <c r="Z54" s="42"/>
      <c r="AA54" s="42">
        <f t="shared" si="21"/>
        <v>0</v>
      </c>
      <c r="AB54" s="42"/>
      <c r="AC54" s="42">
        <f t="shared" si="22"/>
        <v>0</v>
      </c>
      <c r="AD54" s="42">
        <v>0</v>
      </c>
      <c r="AE54" s="77"/>
    </row>
    <row r="55" spans="1:31" ht="12.75">
      <c r="A55" s="11"/>
      <c r="B55" s="107"/>
      <c r="C55" s="12" t="s">
        <v>59</v>
      </c>
      <c r="D55" s="13" t="s">
        <v>60</v>
      </c>
      <c r="E55" s="14">
        <v>750</v>
      </c>
      <c r="F55" s="14"/>
      <c r="G55" s="37">
        <f t="shared" si="12"/>
        <v>750</v>
      </c>
      <c r="H55" s="42"/>
      <c r="I55" s="42">
        <f t="shared" si="13"/>
        <v>750</v>
      </c>
      <c r="J55" s="42"/>
      <c r="K55" s="42">
        <f t="shared" si="14"/>
        <v>750</v>
      </c>
      <c r="L55" s="42"/>
      <c r="M55" s="42">
        <f t="shared" si="15"/>
        <v>750</v>
      </c>
      <c r="N55" s="42"/>
      <c r="O55" s="42">
        <f t="shared" si="16"/>
        <v>750</v>
      </c>
      <c r="P55" s="42"/>
      <c r="Q55" s="42">
        <f t="shared" si="17"/>
        <v>750</v>
      </c>
      <c r="R55" s="42">
        <v>-750</v>
      </c>
      <c r="S55" s="42">
        <f t="shared" si="18"/>
        <v>0</v>
      </c>
      <c r="T55" s="42"/>
      <c r="U55" s="42">
        <f t="shared" si="19"/>
        <v>0</v>
      </c>
      <c r="V55" s="42"/>
      <c r="W55" s="42"/>
      <c r="X55" s="42">
        <f t="shared" si="20"/>
        <v>0</v>
      </c>
      <c r="Y55" s="42"/>
      <c r="Z55" s="42"/>
      <c r="AA55" s="42">
        <f t="shared" si="21"/>
        <v>0</v>
      </c>
      <c r="AB55" s="42"/>
      <c r="AC55" s="42">
        <f t="shared" si="22"/>
        <v>0</v>
      </c>
      <c r="AD55" s="42">
        <v>0</v>
      </c>
      <c r="AE55" s="77"/>
    </row>
    <row r="56" spans="1:31" ht="12.75">
      <c r="A56" s="11"/>
      <c r="B56" s="107"/>
      <c r="C56" s="12" t="s">
        <v>20</v>
      </c>
      <c r="D56" s="13" t="s">
        <v>21</v>
      </c>
      <c r="E56" s="14">
        <v>27689</v>
      </c>
      <c r="F56" s="14"/>
      <c r="G56" s="37">
        <f t="shared" si="12"/>
        <v>27689</v>
      </c>
      <c r="H56" s="42"/>
      <c r="I56" s="42">
        <f t="shared" si="13"/>
        <v>27689</v>
      </c>
      <c r="J56" s="42"/>
      <c r="K56" s="42">
        <f t="shared" si="14"/>
        <v>27689</v>
      </c>
      <c r="L56" s="42">
        <v>-18000</v>
      </c>
      <c r="M56" s="42">
        <f t="shared" si="15"/>
        <v>9689</v>
      </c>
      <c r="N56" s="42"/>
      <c r="O56" s="42">
        <f t="shared" si="16"/>
        <v>9689</v>
      </c>
      <c r="P56" s="42"/>
      <c r="Q56" s="42">
        <f t="shared" si="17"/>
        <v>9689</v>
      </c>
      <c r="R56" s="42">
        <v>-2689</v>
      </c>
      <c r="S56" s="42">
        <f t="shared" si="18"/>
        <v>7000</v>
      </c>
      <c r="T56" s="42"/>
      <c r="U56" s="42">
        <f t="shared" si="19"/>
        <v>7000</v>
      </c>
      <c r="V56" s="42"/>
      <c r="W56" s="42">
        <v>-4000</v>
      </c>
      <c r="X56" s="42">
        <f t="shared" si="20"/>
        <v>3000</v>
      </c>
      <c r="Y56" s="42"/>
      <c r="Z56" s="42"/>
      <c r="AA56" s="42">
        <f t="shared" si="21"/>
        <v>3000</v>
      </c>
      <c r="AB56" s="42"/>
      <c r="AC56" s="42">
        <f t="shared" si="22"/>
        <v>3000</v>
      </c>
      <c r="AD56" s="42">
        <v>2492</v>
      </c>
      <c r="AE56" s="77">
        <f t="shared" si="0"/>
        <v>0.8306666666666667</v>
      </c>
    </row>
    <row r="57" spans="1:31" ht="12.75">
      <c r="A57" s="11"/>
      <c r="B57" s="107"/>
      <c r="C57" s="12" t="s">
        <v>22</v>
      </c>
      <c r="D57" s="13" t="s">
        <v>23</v>
      </c>
      <c r="E57" s="14">
        <v>41000</v>
      </c>
      <c r="F57" s="14"/>
      <c r="G57" s="37">
        <f t="shared" si="12"/>
        <v>41000</v>
      </c>
      <c r="H57" s="42">
        <v>-10000</v>
      </c>
      <c r="I57" s="42">
        <f t="shared" si="13"/>
        <v>31000</v>
      </c>
      <c r="J57" s="42"/>
      <c r="K57" s="42">
        <f t="shared" si="14"/>
        <v>31000</v>
      </c>
      <c r="L57" s="42">
        <v>31000</v>
      </c>
      <c r="M57" s="42">
        <f t="shared" si="15"/>
        <v>62000</v>
      </c>
      <c r="N57" s="42"/>
      <c r="O57" s="42">
        <f t="shared" si="16"/>
        <v>62000</v>
      </c>
      <c r="P57" s="42"/>
      <c r="Q57" s="42">
        <f t="shared" si="17"/>
        <v>62000</v>
      </c>
      <c r="R57" s="42">
        <v>22000</v>
      </c>
      <c r="S57" s="42">
        <f t="shared" si="18"/>
        <v>84000</v>
      </c>
      <c r="T57" s="42"/>
      <c r="U57" s="42">
        <f t="shared" si="19"/>
        <v>84000</v>
      </c>
      <c r="V57" s="42"/>
      <c r="W57" s="42">
        <v>8000</v>
      </c>
      <c r="X57" s="42">
        <f t="shared" si="20"/>
        <v>92000</v>
      </c>
      <c r="Y57" s="42"/>
      <c r="Z57" s="42">
        <v>3650</v>
      </c>
      <c r="AA57" s="42">
        <f t="shared" si="21"/>
        <v>95650</v>
      </c>
      <c r="AB57" s="42"/>
      <c r="AC57" s="42">
        <f t="shared" si="22"/>
        <v>95650</v>
      </c>
      <c r="AD57" s="42">
        <v>89597</v>
      </c>
      <c r="AE57" s="77">
        <f t="shared" si="0"/>
        <v>0.936717198118139</v>
      </c>
    </row>
    <row r="58" spans="1:31" ht="12.75">
      <c r="A58" s="11"/>
      <c r="B58" s="107"/>
      <c r="C58" s="12" t="s">
        <v>16</v>
      </c>
      <c r="D58" s="13" t="s">
        <v>17</v>
      </c>
      <c r="E58" s="14">
        <v>61000</v>
      </c>
      <c r="F58" s="14"/>
      <c r="G58" s="37">
        <f t="shared" si="12"/>
        <v>61000</v>
      </c>
      <c r="H58" s="42">
        <v>-10000</v>
      </c>
      <c r="I58" s="42">
        <f t="shared" si="13"/>
        <v>51000</v>
      </c>
      <c r="J58" s="42"/>
      <c r="K58" s="42">
        <f t="shared" si="14"/>
        <v>51000</v>
      </c>
      <c r="L58" s="42">
        <v>5000</v>
      </c>
      <c r="M58" s="42">
        <f t="shared" si="15"/>
        <v>56000</v>
      </c>
      <c r="N58" s="42"/>
      <c r="O58" s="42">
        <f t="shared" si="16"/>
        <v>56000</v>
      </c>
      <c r="P58" s="42"/>
      <c r="Q58" s="42">
        <f t="shared" si="17"/>
        <v>56000</v>
      </c>
      <c r="R58" s="42">
        <v>-13311</v>
      </c>
      <c r="S58" s="42">
        <f t="shared" si="18"/>
        <v>42689</v>
      </c>
      <c r="T58" s="42">
        <v>2000</v>
      </c>
      <c r="U58" s="42">
        <f t="shared" si="19"/>
        <v>44689</v>
      </c>
      <c r="V58" s="42"/>
      <c r="W58" s="42">
        <v>-4000</v>
      </c>
      <c r="X58" s="42">
        <f t="shared" si="20"/>
        <v>40689</v>
      </c>
      <c r="Y58" s="42"/>
      <c r="Z58" s="42"/>
      <c r="AA58" s="42">
        <f t="shared" si="21"/>
        <v>40689</v>
      </c>
      <c r="AB58" s="42"/>
      <c r="AC58" s="42">
        <f t="shared" si="22"/>
        <v>40689</v>
      </c>
      <c r="AD58" s="42">
        <v>38671</v>
      </c>
      <c r="AE58" s="77">
        <f t="shared" si="0"/>
        <v>0.9504042861707095</v>
      </c>
    </row>
    <row r="59" spans="1:31" ht="12.75">
      <c r="A59" s="11"/>
      <c r="B59" s="107"/>
      <c r="C59" s="12" t="s">
        <v>26</v>
      </c>
      <c r="D59" s="13" t="s">
        <v>49</v>
      </c>
      <c r="E59" s="14">
        <v>187311</v>
      </c>
      <c r="F59" s="14"/>
      <c r="G59" s="37">
        <f t="shared" si="12"/>
        <v>187311</v>
      </c>
      <c r="H59" s="42">
        <v>40000</v>
      </c>
      <c r="I59" s="42">
        <f t="shared" si="13"/>
        <v>227311</v>
      </c>
      <c r="J59" s="42"/>
      <c r="K59" s="42">
        <f t="shared" si="14"/>
        <v>227311</v>
      </c>
      <c r="L59" s="42">
        <v>-36000</v>
      </c>
      <c r="M59" s="42">
        <f t="shared" si="15"/>
        <v>191311</v>
      </c>
      <c r="N59" s="42">
        <v>-187311</v>
      </c>
      <c r="O59" s="42">
        <f t="shared" si="16"/>
        <v>4000</v>
      </c>
      <c r="P59" s="42"/>
      <c r="Q59" s="42">
        <f t="shared" si="17"/>
        <v>4000</v>
      </c>
      <c r="R59" s="42">
        <v>5050</v>
      </c>
      <c r="S59" s="42">
        <f t="shared" si="18"/>
        <v>9050</v>
      </c>
      <c r="T59" s="42"/>
      <c r="U59" s="42">
        <f t="shared" si="19"/>
        <v>9050</v>
      </c>
      <c r="V59" s="42"/>
      <c r="W59" s="42"/>
      <c r="X59" s="42">
        <f t="shared" si="20"/>
        <v>9050</v>
      </c>
      <c r="Y59" s="42"/>
      <c r="Z59" s="42"/>
      <c r="AA59" s="42">
        <f t="shared" si="21"/>
        <v>9050</v>
      </c>
      <c r="AB59" s="42"/>
      <c r="AC59" s="42">
        <f t="shared" si="22"/>
        <v>9050</v>
      </c>
      <c r="AD59" s="42">
        <v>8432</v>
      </c>
      <c r="AE59" s="77">
        <f t="shared" si="0"/>
        <v>0.9317127071823205</v>
      </c>
    </row>
    <row r="60" spans="1:31" ht="12.75">
      <c r="A60" s="11"/>
      <c r="B60" s="107"/>
      <c r="C60" s="12" t="s">
        <v>260</v>
      </c>
      <c r="D60" s="13" t="s">
        <v>49</v>
      </c>
      <c r="E60" s="14"/>
      <c r="F60" s="14"/>
      <c r="G60" s="37"/>
      <c r="H60" s="42"/>
      <c r="I60" s="42"/>
      <c r="J60" s="42"/>
      <c r="K60" s="42"/>
      <c r="L60" s="42"/>
      <c r="M60" s="42">
        <v>0</v>
      </c>
      <c r="N60" s="42">
        <v>187311</v>
      </c>
      <c r="O60" s="42">
        <f>SUM(M60:N60)</f>
        <v>187311</v>
      </c>
      <c r="P60" s="42"/>
      <c r="Q60" s="42">
        <f t="shared" si="17"/>
        <v>187311</v>
      </c>
      <c r="R60" s="42"/>
      <c r="S60" s="42">
        <f t="shared" si="18"/>
        <v>187311</v>
      </c>
      <c r="T60" s="42"/>
      <c r="U60" s="42">
        <f t="shared" si="19"/>
        <v>187311</v>
      </c>
      <c r="V60" s="42"/>
      <c r="W60" s="42">
        <v>-1</v>
      </c>
      <c r="X60" s="42">
        <f t="shared" si="20"/>
        <v>187310</v>
      </c>
      <c r="Y60" s="42"/>
      <c r="Z60" s="42"/>
      <c r="AA60" s="42">
        <f t="shared" si="21"/>
        <v>187310</v>
      </c>
      <c r="AB60" s="42"/>
      <c r="AC60" s="42">
        <f t="shared" si="22"/>
        <v>187310</v>
      </c>
      <c r="AD60" s="42">
        <v>187318</v>
      </c>
      <c r="AE60" s="77">
        <f t="shared" si="0"/>
        <v>1.0000427099460787</v>
      </c>
    </row>
    <row r="61" spans="1:31" ht="12.75">
      <c r="A61" s="11"/>
      <c r="B61" s="107"/>
      <c r="C61" s="12"/>
      <c r="D61" s="13"/>
      <c r="E61" s="14"/>
      <c r="F61" s="14"/>
      <c r="G61" s="36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77"/>
    </row>
    <row r="62" spans="1:31" s="5" customFormat="1" ht="12.75">
      <c r="A62" s="6" t="s">
        <v>50</v>
      </c>
      <c r="B62" s="7"/>
      <c r="C62" s="7"/>
      <c r="D62" s="8" t="s">
        <v>51</v>
      </c>
      <c r="E62" s="9">
        <v>74400</v>
      </c>
      <c r="F62" s="9"/>
      <c r="G62" s="34">
        <f>SUM(E62:F62)</f>
        <v>74400</v>
      </c>
      <c r="H62" s="41">
        <v>5350</v>
      </c>
      <c r="I62" s="41">
        <f aca="true" t="shared" si="23" ref="I62:I67">SUM(G62:H62)</f>
        <v>79750</v>
      </c>
      <c r="J62" s="41">
        <v>5800</v>
      </c>
      <c r="K62" s="41">
        <f aca="true" t="shared" si="24" ref="K62:K67">SUM(I62:J62)</f>
        <v>85550</v>
      </c>
      <c r="L62" s="41">
        <v>-165</v>
      </c>
      <c r="M62" s="41">
        <f aca="true" t="shared" si="25" ref="M62:M67">SUM(K62:L62)</f>
        <v>85385</v>
      </c>
      <c r="N62" s="41"/>
      <c r="O62" s="41">
        <f aca="true" t="shared" si="26" ref="O62:O67">SUM(M62:N62)</f>
        <v>85385</v>
      </c>
      <c r="P62" s="41"/>
      <c r="Q62" s="41">
        <f aca="true" t="shared" si="27" ref="Q62:Q67">SUM(O62:P62)</f>
        <v>85385</v>
      </c>
      <c r="R62" s="41"/>
      <c r="S62" s="41">
        <f aca="true" t="shared" si="28" ref="S62:S67">SUM(Q62:R62)</f>
        <v>85385</v>
      </c>
      <c r="T62" s="41"/>
      <c r="U62" s="41">
        <f aca="true" t="shared" si="29" ref="U62:U67">SUM(S62:T62)</f>
        <v>85385</v>
      </c>
      <c r="V62" s="41"/>
      <c r="W62" s="41"/>
      <c r="X62" s="41">
        <f aca="true" t="shared" si="30" ref="X62:X67">SUM(U62:W62)</f>
        <v>85385</v>
      </c>
      <c r="Y62" s="41"/>
      <c r="Z62" s="41"/>
      <c r="AA62" s="41">
        <f aca="true" t="shared" si="31" ref="AA62:AA67">SUM(X62:Z62)</f>
        <v>85385</v>
      </c>
      <c r="AB62" s="41"/>
      <c r="AC62" s="41">
        <f aca="true" t="shared" si="32" ref="AC62:AC67">SUM(AA62:AB62)</f>
        <v>85385</v>
      </c>
      <c r="AD62" s="41">
        <v>83475</v>
      </c>
      <c r="AE62" s="76">
        <f t="shared" si="0"/>
        <v>0.9776307313931019</v>
      </c>
    </row>
    <row r="63" spans="1:31" ht="12.75">
      <c r="A63" s="11"/>
      <c r="B63" s="12" t="s">
        <v>52</v>
      </c>
      <c r="C63" s="12"/>
      <c r="D63" s="13" t="s">
        <v>53</v>
      </c>
      <c r="E63" s="14">
        <v>29400</v>
      </c>
      <c r="F63" s="14"/>
      <c r="G63" s="37">
        <f>SUM(E63:F63)</f>
        <v>29400</v>
      </c>
      <c r="H63" s="42">
        <v>5350</v>
      </c>
      <c r="I63" s="42">
        <f t="shared" si="23"/>
        <v>34750</v>
      </c>
      <c r="J63" s="42"/>
      <c r="K63" s="42">
        <f t="shared" si="24"/>
        <v>34750</v>
      </c>
      <c r="L63" s="42">
        <v>-165</v>
      </c>
      <c r="M63" s="42">
        <f t="shared" si="25"/>
        <v>34585</v>
      </c>
      <c r="N63" s="42"/>
      <c r="O63" s="42">
        <f t="shared" si="26"/>
        <v>34585</v>
      </c>
      <c r="P63" s="42"/>
      <c r="Q63" s="42">
        <f t="shared" si="27"/>
        <v>34585</v>
      </c>
      <c r="R63" s="42"/>
      <c r="S63" s="42">
        <f t="shared" si="28"/>
        <v>34585</v>
      </c>
      <c r="T63" s="42"/>
      <c r="U63" s="42">
        <f t="shared" si="29"/>
        <v>34585</v>
      </c>
      <c r="V63" s="42"/>
      <c r="W63" s="42"/>
      <c r="X63" s="42">
        <f t="shared" si="30"/>
        <v>34585</v>
      </c>
      <c r="Y63" s="42"/>
      <c r="Z63" s="42"/>
      <c r="AA63" s="42">
        <f t="shared" si="31"/>
        <v>34585</v>
      </c>
      <c r="AB63" s="42"/>
      <c r="AC63" s="42">
        <f t="shared" si="32"/>
        <v>34585</v>
      </c>
      <c r="AD63" s="42">
        <v>34116</v>
      </c>
      <c r="AE63" s="77">
        <f t="shared" si="0"/>
        <v>0.9864392077490242</v>
      </c>
    </row>
    <row r="64" spans="1:31" ht="12.75">
      <c r="A64" s="11"/>
      <c r="B64" s="12"/>
      <c r="C64" s="12" t="s">
        <v>55</v>
      </c>
      <c r="D64" s="13" t="s">
        <v>56</v>
      </c>
      <c r="E64" s="14">
        <v>2400</v>
      </c>
      <c r="F64" s="14"/>
      <c r="G64" s="37">
        <f>SUM(E64:F64)</f>
        <v>2400</v>
      </c>
      <c r="H64" s="42"/>
      <c r="I64" s="42">
        <f t="shared" si="23"/>
        <v>2400</v>
      </c>
      <c r="J64" s="42"/>
      <c r="K64" s="42">
        <f t="shared" si="24"/>
        <v>2400</v>
      </c>
      <c r="L64" s="42"/>
      <c r="M64" s="42">
        <f t="shared" si="25"/>
        <v>2400</v>
      </c>
      <c r="N64" s="42"/>
      <c r="O64" s="42">
        <f t="shared" si="26"/>
        <v>2400</v>
      </c>
      <c r="P64" s="42"/>
      <c r="Q64" s="42">
        <f t="shared" si="27"/>
        <v>2400</v>
      </c>
      <c r="R64" s="42"/>
      <c r="S64" s="42">
        <f t="shared" si="28"/>
        <v>2400</v>
      </c>
      <c r="T64" s="42"/>
      <c r="U64" s="42">
        <f t="shared" si="29"/>
        <v>2400</v>
      </c>
      <c r="V64" s="42"/>
      <c r="W64" s="42"/>
      <c r="X64" s="42">
        <f t="shared" si="30"/>
        <v>2400</v>
      </c>
      <c r="Y64" s="42"/>
      <c r="Z64" s="42"/>
      <c r="AA64" s="42">
        <f t="shared" si="31"/>
        <v>2400</v>
      </c>
      <c r="AB64" s="42"/>
      <c r="AC64" s="42">
        <f t="shared" si="32"/>
        <v>2400</v>
      </c>
      <c r="AD64" s="42">
        <v>2400</v>
      </c>
      <c r="AE64" s="77">
        <f t="shared" si="0"/>
        <v>1</v>
      </c>
    </row>
    <row r="65" spans="1:31" ht="12.75">
      <c r="A65" s="11"/>
      <c r="B65" s="12"/>
      <c r="C65" s="12" t="s">
        <v>20</v>
      </c>
      <c r="D65" s="13" t="s">
        <v>21</v>
      </c>
      <c r="E65" s="14">
        <v>5000</v>
      </c>
      <c r="F65" s="14"/>
      <c r="G65" s="37">
        <f>SUM(E65:F65)</f>
        <v>5000</v>
      </c>
      <c r="H65" s="42"/>
      <c r="I65" s="42">
        <f t="shared" si="23"/>
        <v>5000</v>
      </c>
      <c r="J65" s="42"/>
      <c r="K65" s="42">
        <f t="shared" si="24"/>
        <v>5000</v>
      </c>
      <c r="L65" s="42"/>
      <c r="M65" s="42">
        <f t="shared" si="25"/>
        <v>5000</v>
      </c>
      <c r="N65" s="42"/>
      <c r="O65" s="42">
        <f t="shared" si="26"/>
        <v>5000</v>
      </c>
      <c r="P65" s="42">
        <v>-1300</v>
      </c>
      <c r="Q65" s="42">
        <f t="shared" si="27"/>
        <v>3700</v>
      </c>
      <c r="R65" s="42">
        <v>390</v>
      </c>
      <c r="S65" s="42">
        <f t="shared" si="28"/>
        <v>4090</v>
      </c>
      <c r="T65" s="42"/>
      <c r="U65" s="42">
        <f t="shared" si="29"/>
        <v>4090</v>
      </c>
      <c r="V65" s="42"/>
      <c r="W65" s="42"/>
      <c r="X65" s="42">
        <f t="shared" si="30"/>
        <v>4090</v>
      </c>
      <c r="Y65" s="42"/>
      <c r="Z65" s="42"/>
      <c r="AA65" s="42">
        <f t="shared" si="31"/>
        <v>4090</v>
      </c>
      <c r="AB65" s="42"/>
      <c r="AC65" s="42">
        <f t="shared" si="32"/>
        <v>4090</v>
      </c>
      <c r="AD65" s="42">
        <v>4036</v>
      </c>
      <c r="AE65" s="77">
        <f t="shared" si="0"/>
        <v>0.9867970660146699</v>
      </c>
    </row>
    <row r="66" spans="1:31" ht="12.75">
      <c r="A66" s="11"/>
      <c r="B66" s="12"/>
      <c r="C66" s="12" t="s">
        <v>16</v>
      </c>
      <c r="D66" s="13" t="s">
        <v>17</v>
      </c>
      <c r="E66" s="14">
        <v>22000</v>
      </c>
      <c r="F66" s="14"/>
      <c r="G66" s="37">
        <f>SUM(E66:F66)</f>
        <v>22000</v>
      </c>
      <c r="H66" s="42">
        <v>4850</v>
      </c>
      <c r="I66" s="42">
        <f t="shared" si="23"/>
        <v>26850</v>
      </c>
      <c r="J66" s="42"/>
      <c r="K66" s="42">
        <f t="shared" si="24"/>
        <v>26850</v>
      </c>
      <c r="L66" s="42">
        <v>-165</v>
      </c>
      <c r="M66" s="42">
        <f t="shared" si="25"/>
        <v>26685</v>
      </c>
      <c r="N66" s="42"/>
      <c r="O66" s="42">
        <f t="shared" si="26"/>
        <v>26685</v>
      </c>
      <c r="P66" s="42">
        <v>1300</v>
      </c>
      <c r="Q66" s="42">
        <f t="shared" si="27"/>
        <v>27985</v>
      </c>
      <c r="R66" s="42">
        <v>-285</v>
      </c>
      <c r="S66" s="42">
        <f t="shared" si="28"/>
        <v>27700</v>
      </c>
      <c r="T66" s="42"/>
      <c r="U66" s="42">
        <f t="shared" si="29"/>
        <v>27700</v>
      </c>
      <c r="V66" s="42"/>
      <c r="W66" s="42"/>
      <c r="X66" s="42">
        <f t="shared" si="30"/>
        <v>27700</v>
      </c>
      <c r="Y66" s="42"/>
      <c r="Z66" s="42"/>
      <c r="AA66" s="42">
        <f t="shared" si="31"/>
        <v>27700</v>
      </c>
      <c r="AB66" s="42"/>
      <c r="AC66" s="42">
        <f t="shared" si="32"/>
        <v>27700</v>
      </c>
      <c r="AD66" s="42">
        <v>27286</v>
      </c>
      <c r="AE66" s="77">
        <f t="shared" si="0"/>
        <v>0.9850541516245488</v>
      </c>
    </row>
    <row r="67" spans="1:31" ht="12.75">
      <c r="A67" s="11"/>
      <c r="B67" s="12"/>
      <c r="C67" s="12" t="s">
        <v>34</v>
      </c>
      <c r="D67" s="13" t="s">
        <v>35</v>
      </c>
      <c r="E67" s="14"/>
      <c r="F67" s="14"/>
      <c r="G67" s="37">
        <v>0</v>
      </c>
      <c r="H67" s="42">
        <v>500</v>
      </c>
      <c r="I67" s="42">
        <f t="shared" si="23"/>
        <v>500</v>
      </c>
      <c r="J67" s="42"/>
      <c r="K67" s="42">
        <f t="shared" si="24"/>
        <v>500</v>
      </c>
      <c r="L67" s="42"/>
      <c r="M67" s="42">
        <f t="shared" si="25"/>
        <v>500</v>
      </c>
      <c r="N67" s="42"/>
      <c r="O67" s="42">
        <f t="shared" si="26"/>
        <v>500</v>
      </c>
      <c r="P67" s="42"/>
      <c r="Q67" s="42">
        <f t="shared" si="27"/>
        <v>500</v>
      </c>
      <c r="R67" s="42">
        <v>-105</v>
      </c>
      <c r="S67" s="42">
        <f t="shared" si="28"/>
        <v>395</v>
      </c>
      <c r="T67" s="42"/>
      <c r="U67" s="42">
        <f t="shared" si="29"/>
        <v>395</v>
      </c>
      <c r="V67" s="42"/>
      <c r="W67" s="42"/>
      <c r="X67" s="42">
        <f t="shared" si="30"/>
        <v>395</v>
      </c>
      <c r="Y67" s="42"/>
      <c r="Z67" s="42"/>
      <c r="AA67" s="42">
        <f t="shared" si="31"/>
        <v>395</v>
      </c>
      <c r="AB67" s="42"/>
      <c r="AC67" s="42">
        <f t="shared" si="32"/>
        <v>395</v>
      </c>
      <c r="AD67" s="42">
        <v>394</v>
      </c>
      <c r="AE67" s="77">
        <f t="shared" si="0"/>
        <v>0.9974683544303797</v>
      </c>
    </row>
    <row r="68" spans="1:31" ht="12.75">
      <c r="A68" s="11"/>
      <c r="B68" s="12"/>
      <c r="C68" s="12"/>
      <c r="D68" s="13"/>
      <c r="E68" s="14"/>
      <c r="F68" s="14"/>
      <c r="G68" s="36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77"/>
    </row>
    <row r="69" spans="1:31" ht="12.75">
      <c r="A69" s="11"/>
      <c r="B69" s="12" t="s">
        <v>54</v>
      </c>
      <c r="C69" s="12"/>
      <c r="D69" s="13" t="s">
        <v>33</v>
      </c>
      <c r="E69" s="14">
        <v>45000</v>
      </c>
      <c r="F69" s="14"/>
      <c r="G69" s="37">
        <f aca="true" t="shared" si="33" ref="G69:G76">SUM(E69:F69)</f>
        <v>45000</v>
      </c>
      <c r="H69" s="42"/>
      <c r="I69" s="42">
        <f aca="true" t="shared" si="34" ref="I69:I76">SUM(G69:H69)</f>
        <v>45000</v>
      </c>
      <c r="J69" s="42">
        <v>5800</v>
      </c>
      <c r="K69" s="42">
        <f aca="true" t="shared" si="35" ref="K69:K76">SUM(I69:J69)</f>
        <v>50800</v>
      </c>
      <c r="L69" s="42"/>
      <c r="M69" s="42">
        <f aca="true" t="shared" si="36" ref="M69:M76">SUM(K69:L69)</f>
        <v>50800</v>
      </c>
      <c r="N69" s="42"/>
      <c r="O69" s="42">
        <f aca="true" t="shared" si="37" ref="O69:O76">SUM(M69:N69)</f>
        <v>50800</v>
      </c>
      <c r="P69" s="42"/>
      <c r="Q69" s="42">
        <f aca="true" t="shared" si="38" ref="Q69:Q76">SUM(O69:P69)</f>
        <v>50800</v>
      </c>
      <c r="R69" s="42"/>
      <c r="S69" s="42">
        <f aca="true" t="shared" si="39" ref="S69:S76">SUM(Q69:R69)</f>
        <v>50800</v>
      </c>
      <c r="T69" s="42"/>
      <c r="U69" s="42">
        <f aca="true" t="shared" si="40" ref="U69:U76">SUM(S69:T69)</f>
        <v>50800</v>
      </c>
      <c r="V69" s="42"/>
      <c r="W69" s="42"/>
      <c r="X69" s="42">
        <f aca="true" t="shared" si="41" ref="X69:X76">SUM(U69:W69)</f>
        <v>50800</v>
      </c>
      <c r="Y69" s="42"/>
      <c r="Z69" s="42"/>
      <c r="AA69" s="42">
        <f aca="true" t="shared" si="42" ref="AA69:AA76">SUM(X69:Z69)</f>
        <v>50800</v>
      </c>
      <c r="AB69" s="42"/>
      <c r="AC69" s="42">
        <f aca="true" t="shared" si="43" ref="AC69:AC76">SUM(AA69:AB69)</f>
        <v>50800</v>
      </c>
      <c r="AD69" s="42">
        <v>49359</v>
      </c>
      <c r="AE69" s="77">
        <f t="shared" si="0"/>
        <v>0.9716338582677165</v>
      </c>
    </row>
    <row r="70" spans="1:31" ht="12.75">
      <c r="A70" s="11"/>
      <c r="B70" s="12"/>
      <c r="C70" s="12" t="s">
        <v>57</v>
      </c>
      <c r="D70" s="13" t="s">
        <v>58</v>
      </c>
      <c r="E70" s="14">
        <v>2650</v>
      </c>
      <c r="F70" s="14"/>
      <c r="G70" s="37">
        <f t="shared" si="33"/>
        <v>2650</v>
      </c>
      <c r="H70" s="42"/>
      <c r="I70" s="42">
        <f t="shared" si="34"/>
        <v>2650</v>
      </c>
      <c r="J70" s="42"/>
      <c r="K70" s="42">
        <f t="shared" si="35"/>
        <v>2650</v>
      </c>
      <c r="L70" s="42"/>
      <c r="M70" s="42">
        <f t="shared" si="36"/>
        <v>2650</v>
      </c>
      <c r="N70" s="42"/>
      <c r="O70" s="42">
        <f t="shared" si="37"/>
        <v>2650</v>
      </c>
      <c r="P70" s="42"/>
      <c r="Q70" s="42">
        <f t="shared" si="38"/>
        <v>2650</v>
      </c>
      <c r="R70" s="42">
        <v>-2650</v>
      </c>
      <c r="S70" s="42">
        <f t="shared" si="39"/>
        <v>0</v>
      </c>
      <c r="T70" s="42"/>
      <c r="U70" s="42">
        <f t="shared" si="40"/>
        <v>0</v>
      </c>
      <c r="V70" s="42"/>
      <c r="W70" s="42"/>
      <c r="X70" s="42">
        <f t="shared" si="41"/>
        <v>0</v>
      </c>
      <c r="Y70" s="42"/>
      <c r="Z70" s="42"/>
      <c r="AA70" s="42">
        <f t="shared" si="42"/>
        <v>0</v>
      </c>
      <c r="AB70" s="42"/>
      <c r="AC70" s="42">
        <f t="shared" si="43"/>
        <v>0</v>
      </c>
      <c r="AD70" s="42">
        <v>0</v>
      </c>
      <c r="AE70" s="77"/>
    </row>
    <row r="71" spans="1:31" ht="12.75">
      <c r="A71" s="11"/>
      <c r="B71" s="12"/>
      <c r="C71" s="12" t="s">
        <v>59</v>
      </c>
      <c r="D71" s="13" t="s">
        <v>60</v>
      </c>
      <c r="E71" s="14">
        <v>450</v>
      </c>
      <c r="F71" s="14"/>
      <c r="G71" s="37">
        <f t="shared" si="33"/>
        <v>450</v>
      </c>
      <c r="H71" s="42"/>
      <c r="I71" s="42">
        <f t="shared" si="34"/>
        <v>450</v>
      </c>
      <c r="J71" s="42"/>
      <c r="K71" s="42">
        <f t="shared" si="35"/>
        <v>450</v>
      </c>
      <c r="L71" s="42"/>
      <c r="M71" s="42">
        <f t="shared" si="36"/>
        <v>450</v>
      </c>
      <c r="N71" s="42"/>
      <c r="O71" s="42">
        <f t="shared" si="37"/>
        <v>450</v>
      </c>
      <c r="P71" s="42"/>
      <c r="Q71" s="42">
        <f t="shared" si="38"/>
        <v>450</v>
      </c>
      <c r="R71" s="42">
        <v>-450</v>
      </c>
      <c r="S71" s="42">
        <f t="shared" si="39"/>
        <v>0</v>
      </c>
      <c r="T71" s="42"/>
      <c r="U71" s="42">
        <f t="shared" si="40"/>
        <v>0</v>
      </c>
      <c r="V71" s="42"/>
      <c r="W71" s="42"/>
      <c r="X71" s="42">
        <f t="shared" si="41"/>
        <v>0</v>
      </c>
      <c r="Y71" s="42"/>
      <c r="Z71" s="42"/>
      <c r="AA71" s="42">
        <f t="shared" si="42"/>
        <v>0</v>
      </c>
      <c r="AB71" s="42"/>
      <c r="AC71" s="42">
        <f t="shared" si="43"/>
        <v>0</v>
      </c>
      <c r="AD71" s="42">
        <v>0</v>
      </c>
      <c r="AE71" s="77"/>
    </row>
    <row r="72" spans="1:31" ht="12.75">
      <c r="A72" s="11"/>
      <c r="B72" s="12"/>
      <c r="C72" s="12" t="s">
        <v>20</v>
      </c>
      <c r="D72" s="13" t="s">
        <v>21</v>
      </c>
      <c r="E72" s="14">
        <v>5000</v>
      </c>
      <c r="F72" s="14"/>
      <c r="G72" s="37">
        <f t="shared" si="33"/>
        <v>5000</v>
      </c>
      <c r="H72" s="42"/>
      <c r="I72" s="42">
        <f t="shared" si="34"/>
        <v>5000</v>
      </c>
      <c r="J72" s="42">
        <v>5800</v>
      </c>
      <c r="K72" s="42">
        <f t="shared" si="35"/>
        <v>10800</v>
      </c>
      <c r="L72" s="42"/>
      <c r="M72" s="42">
        <f t="shared" si="36"/>
        <v>10800</v>
      </c>
      <c r="N72" s="42">
        <v>-3000</v>
      </c>
      <c r="O72" s="42">
        <f t="shared" si="37"/>
        <v>7800</v>
      </c>
      <c r="P72" s="42"/>
      <c r="Q72" s="42">
        <f t="shared" si="38"/>
        <v>7800</v>
      </c>
      <c r="R72" s="42">
        <v>6000</v>
      </c>
      <c r="S72" s="42">
        <f t="shared" si="39"/>
        <v>13800</v>
      </c>
      <c r="T72" s="42">
        <v>-1700</v>
      </c>
      <c r="U72" s="42">
        <f t="shared" si="40"/>
        <v>12100</v>
      </c>
      <c r="V72" s="42"/>
      <c r="W72" s="42"/>
      <c r="X72" s="42">
        <f t="shared" si="41"/>
        <v>12100</v>
      </c>
      <c r="Y72" s="42"/>
      <c r="Z72" s="42"/>
      <c r="AA72" s="42">
        <f t="shared" si="42"/>
        <v>12100</v>
      </c>
      <c r="AB72" s="42"/>
      <c r="AC72" s="42">
        <f t="shared" si="43"/>
        <v>12100</v>
      </c>
      <c r="AD72" s="42">
        <v>11241</v>
      </c>
      <c r="AE72" s="77">
        <f t="shared" si="0"/>
        <v>0.9290082644628099</v>
      </c>
    </row>
    <row r="73" spans="1:31" ht="12.75">
      <c r="A73" s="11"/>
      <c r="B73" s="12"/>
      <c r="C73" s="12" t="s">
        <v>72</v>
      </c>
      <c r="D73" s="13" t="s">
        <v>73</v>
      </c>
      <c r="E73" s="14"/>
      <c r="F73" s="14"/>
      <c r="G73" s="37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>
        <v>0</v>
      </c>
      <c r="T73" s="42">
        <v>200</v>
      </c>
      <c r="U73" s="42">
        <f t="shared" si="40"/>
        <v>200</v>
      </c>
      <c r="V73" s="42"/>
      <c r="W73" s="42"/>
      <c r="X73" s="42">
        <f t="shared" si="41"/>
        <v>200</v>
      </c>
      <c r="Y73" s="42"/>
      <c r="Z73" s="42"/>
      <c r="AA73" s="42">
        <f t="shared" si="42"/>
        <v>200</v>
      </c>
      <c r="AB73" s="42"/>
      <c r="AC73" s="42">
        <f t="shared" si="43"/>
        <v>200</v>
      </c>
      <c r="AD73" s="42">
        <v>126</v>
      </c>
      <c r="AE73" s="77">
        <f t="shared" si="0"/>
        <v>0.63</v>
      </c>
    </row>
    <row r="74" spans="1:31" ht="12.75">
      <c r="A74" s="11"/>
      <c r="B74" s="12"/>
      <c r="C74" s="12" t="s">
        <v>22</v>
      </c>
      <c r="D74" s="13" t="s">
        <v>23</v>
      </c>
      <c r="E74" s="14">
        <v>6500</v>
      </c>
      <c r="F74" s="14"/>
      <c r="G74" s="37">
        <f t="shared" si="33"/>
        <v>6500</v>
      </c>
      <c r="H74" s="42"/>
      <c r="I74" s="42">
        <f t="shared" si="34"/>
        <v>6500</v>
      </c>
      <c r="J74" s="42"/>
      <c r="K74" s="42">
        <f t="shared" si="35"/>
        <v>6500</v>
      </c>
      <c r="L74" s="42"/>
      <c r="M74" s="42">
        <f t="shared" si="36"/>
        <v>6500</v>
      </c>
      <c r="N74" s="42">
        <v>-3500</v>
      </c>
      <c r="O74" s="42">
        <f t="shared" si="37"/>
        <v>3000</v>
      </c>
      <c r="P74" s="42"/>
      <c r="Q74" s="42">
        <f t="shared" si="38"/>
        <v>3000</v>
      </c>
      <c r="R74" s="42"/>
      <c r="S74" s="42">
        <f t="shared" si="39"/>
        <v>3000</v>
      </c>
      <c r="T74" s="42">
        <v>-200</v>
      </c>
      <c r="U74" s="42">
        <f t="shared" si="40"/>
        <v>2800</v>
      </c>
      <c r="V74" s="42"/>
      <c r="W74" s="42"/>
      <c r="X74" s="42">
        <f t="shared" si="41"/>
        <v>2800</v>
      </c>
      <c r="Y74" s="42"/>
      <c r="Z74" s="42"/>
      <c r="AA74" s="42">
        <f t="shared" si="42"/>
        <v>2800</v>
      </c>
      <c r="AB74" s="42"/>
      <c r="AC74" s="42">
        <f t="shared" si="43"/>
        <v>2800</v>
      </c>
      <c r="AD74" s="42">
        <v>2385</v>
      </c>
      <c r="AE74" s="77">
        <f t="shared" si="0"/>
        <v>0.8517857142857143</v>
      </c>
    </row>
    <row r="75" spans="1:31" ht="12.75">
      <c r="A75" s="11"/>
      <c r="B75" s="12"/>
      <c r="C75" s="12" t="s">
        <v>16</v>
      </c>
      <c r="D75" s="13" t="s">
        <v>17</v>
      </c>
      <c r="E75" s="14">
        <v>20400</v>
      </c>
      <c r="F75" s="14"/>
      <c r="G75" s="37">
        <f t="shared" si="33"/>
        <v>20400</v>
      </c>
      <c r="H75" s="42"/>
      <c r="I75" s="42">
        <f t="shared" si="34"/>
        <v>20400</v>
      </c>
      <c r="J75" s="42"/>
      <c r="K75" s="42">
        <f t="shared" si="35"/>
        <v>20400</v>
      </c>
      <c r="L75" s="42"/>
      <c r="M75" s="42">
        <f t="shared" si="36"/>
        <v>20400</v>
      </c>
      <c r="N75" s="42">
        <v>6500</v>
      </c>
      <c r="O75" s="42">
        <f t="shared" si="37"/>
        <v>26900</v>
      </c>
      <c r="P75" s="42"/>
      <c r="Q75" s="42">
        <f t="shared" si="38"/>
        <v>26900</v>
      </c>
      <c r="R75" s="42">
        <v>-2900</v>
      </c>
      <c r="S75" s="42">
        <f t="shared" si="39"/>
        <v>24000</v>
      </c>
      <c r="T75" s="42">
        <v>1700</v>
      </c>
      <c r="U75" s="42">
        <f t="shared" si="40"/>
        <v>25700</v>
      </c>
      <c r="V75" s="42"/>
      <c r="W75" s="42"/>
      <c r="X75" s="42">
        <f t="shared" si="41"/>
        <v>25700</v>
      </c>
      <c r="Y75" s="42"/>
      <c r="Z75" s="42"/>
      <c r="AA75" s="42">
        <f t="shared" si="42"/>
        <v>25700</v>
      </c>
      <c r="AB75" s="42"/>
      <c r="AC75" s="42">
        <f t="shared" si="43"/>
        <v>25700</v>
      </c>
      <c r="AD75" s="42">
        <v>25607</v>
      </c>
      <c r="AE75" s="77">
        <f t="shared" si="0"/>
        <v>0.9963813229571984</v>
      </c>
    </row>
    <row r="76" spans="1:31" ht="12.75">
      <c r="A76" s="49"/>
      <c r="B76" s="58"/>
      <c r="C76" s="58" t="s">
        <v>26</v>
      </c>
      <c r="D76" s="59" t="s">
        <v>49</v>
      </c>
      <c r="E76" s="60">
        <v>10000</v>
      </c>
      <c r="F76" s="60"/>
      <c r="G76" s="61">
        <f t="shared" si="33"/>
        <v>10000</v>
      </c>
      <c r="H76" s="42"/>
      <c r="I76" s="42">
        <f t="shared" si="34"/>
        <v>10000</v>
      </c>
      <c r="J76" s="42"/>
      <c r="K76" s="42">
        <f t="shared" si="35"/>
        <v>10000</v>
      </c>
      <c r="L76" s="42"/>
      <c r="M76" s="42">
        <f t="shared" si="36"/>
        <v>10000</v>
      </c>
      <c r="N76" s="42"/>
      <c r="O76" s="42">
        <f t="shared" si="37"/>
        <v>10000</v>
      </c>
      <c r="P76" s="42"/>
      <c r="Q76" s="42">
        <f t="shared" si="38"/>
        <v>10000</v>
      </c>
      <c r="R76" s="42"/>
      <c r="S76" s="42">
        <f t="shared" si="39"/>
        <v>10000</v>
      </c>
      <c r="T76" s="42"/>
      <c r="U76" s="42">
        <f t="shared" si="40"/>
        <v>10000</v>
      </c>
      <c r="V76" s="42"/>
      <c r="W76" s="42"/>
      <c r="X76" s="42">
        <f t="shared" si="41"/>
        <v>10000</v>
      </c>
      <c r="Y76" s="42"/>
      <c r="Z76" s="42"/>
      <c r="AA76" s="42">
        <f t="shared" si="42"/>
        <v>10000</v>
      </c>
      <c r="AB76" s="42"/>
      <c r="AC76" s="42">
        <f t="shared" si="43"/>
        <v>10000</v>
      </c>
      <c r="AD76" s="42">
        <v>10000</v>
      </c>
      <c r="AE76" s="77">
        <f t="shared" si="0"/>
        <v>1</v>
      </c>
    </row>
    <row r="77" spans="1:31" s="5" customFormat="1" ht="12.75">
      <c r="A77" s="43"/>
      <c r="B77" s="54"/>
      <c r="C77" s="54"/>
      <c r="D77" s="55"/>
      <c r="E77" s="56"/>
      <c r="F77" s="56"/>
      <c r="G77" s="57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77"/>
    </row>
    <row r="78" spans="1:31" s="5" customFormat="1" ht="12.75">
      <c r="A78" s="6" t="s">
        <v>61</v>
      </c>
      <c r="B78" s="7"/>
      <c r="C78" s="7"/>
      <c r="D78" s="8" t="s">
        <v>62</v>
      </c>
      <c r="E78" s="9">
        <v>771500</v>
      </c>
      <c r="F78" s="9"/>
      <c r="G78" s="34">
        <f>SUM(E78:F78)</f>
        <v>771500</v>
      </c>
      <c r="H78" s="41"/>
      <c r="I78" s="41">
        <f>SUM(G78:H78)</f>
        <v>771500</v>
      </c>
      <c r="J78" s="41"/>
      <c r="K78" s="41">
        <f>SUM(I78:J78)</f>
        <v>771500</v>
      </c>
      <c r="L78" s="41">
        <v>75825</v>
      </c>
      <c r="M78" s="41">
        <f>SUM(K78:L78)</f>
        <v>847325</v>
      </c>
      <c r="N78" s="41">
        <v>13500</v>
      </c>
      <c r="O78" s="41">
        <f>SUM(M78:N78)</f>
        <v>860825</v>
      </c>
      <c r="P78" s="41"/>
      <c r="Q78" s="41">
        <f>SUM(O78:P78)</f>
        <v>860825</v>
      </c>
      <c r="R78" s="41">
        <v>-21827</v>
      </c>
      <c r="S78" s="41">
        <f>SUM(Q78:R78)</f>
        <v>838998</v>
      </c>
      <c r="T78" s="41"/>
      <c r="U78" s="41">
        <f>SUM(S78:T78)</f>
        <v>838998</v>
      </c>
      <c r="V78" s="41"/>
      <c r="W78" s="41"/>
      <c r="X78" s="41">
        <f>SUM(U78:W78)</f>
        <v>838998</v>
      </c>
      <c r="Y78" s="41"/>
      <c r="Z78" s="41">
        <v>10000</v>
      </c>
      <c r="AA78" s="41">
        <f>SUM(X78:Z78)</f>
        <v>848998</v>
      </c>
      <c r="AB78" s="41"/>
      <c r="AC78" s="41">
        <f>SUM(AA78:AB78)</f>
        <v>848998</v>
      </c>
      <c r="AD78" s="41">
        <v>837857</v>
      </c>
      <c r="AE78" s="76">
        <f t="shared" si="0"/>
        <v>0.9868774720317363</v>
      </c>
    </row>
    <row r="79" spans="1:31" ht="12.75">
      <c r="A79" s="11"/>
      <c r="B79" s="12" t="s">
        <v>63</v>
      </c>
      <c r="C79" s="12"/>
      <c r="D79" s="13" t="s">
        <v>64</v>
      </c>
      <c r="E79" s="14">
        <v>30000</v>
      </c>
      <c r="F79" s="14"/>
      <c r="G79" s="37">
        <f>SUM(E79:F79)</f>
        <v>30000</v>
      </c>
      <c r="H79" s="42"/>
      <c r="I79" s="42">
        <f>SUM(G79:H79)</f>
        <v>30000</v>
      </c>
      <c r="J79" s="42"/>
      <c r="K79" s="42">
        <f>SUM(I79:J79)</f>
        <v>30000</v>
      </c>
      <c r="L79" s="42"/>
      <c r="M79" s="42">
        <f>SUM(K79:L79)</f>
        <v>30000</v>
      </c>
      <c r="N79" s="42"/>
      <c r="O79" s="42">
        <f>SUM(M79:N79)</f>
        <v>30000</v>
      </c>
      <c r="P79" s="42"/>
      <c r="Q79" s="42">
        <f>SUM(O79:P79)</f>
        <v>30000</v>
      </c>
      <c r="R79" s="42">
        <v>6173</v>
      </c>
      <c r="S79" s="42">
        <f>SUM(Q79:R79)</f>
        <v>36173</v>
      </c>
      <c r="T79" s="42"/>
      <c r="U79" s="42">
        <f>SUM(S79:T79)</f>
        <v>36173</v>
      </c>
      <c r="V79" s="42"/>
      <c r="W79" s="42"/>
      <c r="X79" s="42">
        <f>SUM(U79:W79)</f>
        <v>36173</v>
      </c>
      <c r="Y79" s="42"/>
      <c r="Z79" s="42"/>
      <c r="AA79" s="42">
        <f>SUM(X79:Z79)</f>
        <v>36173</v>
      </c>
      <c r="AB79" s="42"/>
      <c r="AC79" s="42">
        <f>SUM(AA79:AB79)</f>
        <v>36173</v>
      </c>
      <c r="AD79" s="42">
        <v>32223</v>
      </c>
      <c r="AE79" s="77">
        <f aca="true" t="shared" si="44" ref="AE79:AE142">AD79/AC79</f>
        <v>0.890802532275454</v>
      </c>
    </row>
    <row r="80" spans="1:31" ht="12.75">
      <c r="A80" s="11"/>
      <c r="B80" s="12"/>
      <c r="C80" s="12" t="s">
        <v>269</v>
      </c>
      <c r="D80" s="13" t="s">
        <v>270</v>
      </c>
      <c r="E80" s="14"/>
      <c r="F80" s="14"/>
      <c r="G80" s="37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>
        <v>6173</v>
      </c>
      <c r="S80" s="42">
        <f>SUM(R80)</f>
        <v>6173</v>
      </c>
      <c r="T80" s="42"/>
      <c r="U80" s="42">
        <f>SUM(S80:T80)</f>
        <v>6173</v>
      </c>
      <c r="V80" s="42"/>
      <c r="W80" s="42"/>
      <c r="X80" s="42">
        <f>SUM(U80:W80)</f>
        <v>6173</v>
      </c>
      <c r="Y80" s="42"/>
      <c r="Z80" s="42"/>
      <c r="AA80" s="42">
        <f>SUM(X80:Z80)</f>
        <v>6173</v>
      </c>
      <c r="AB80" s="42"/>
      <c r="AC80" s="42">
        <f>SUM(AA80:AB80)</f>
        <v>6173</v>
      </c>
      <c r="AD80" s="42">
        <v>6173</v>
      </c>
      <c r="AE80" s="77">
        <f t="shared" si="44"/>
        <v>1</v>
      </c>
    </row>
    <row r="81" spans="1:31" ht="12.75">
      <c r="A81" s="11"/>
      <c r="B81" s="12"/>
      <c r="C81" s="12"/>
      <c r="D81" s="13" t="s">
        <v>271</v>
      </c>
      <c r="E81" s="14"/>
      <c r="F81" s="14"/>
      <c r="G81" s="37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77"/>
    </row>
    <row r="82" spans="1:31" ht="12.75">
      <c r="A82" s="11"/>
      <c r="B82" s="12"/>
      <c r="C82" s="12"/>
      <c r="D82" s="13" t="s">
        <v>272</v>
      </c>
      <c r="E82" s="14"/>
      <c r="F82" s="14"/>
      <c r="G82" s="37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77"/>
    </row>
    <row r="83" spans="1:31" ht="12.75">
      <c r="A83" s="11"/>
      <c r="B83" s="12"/>
      <c r="C83" s="12" t="s">
        <v>22</v>
      </c>
      <c r="D83" s="13" t="s">
        <v>23</v>
      </c>
      <c r="E83" s="14">
        <v>3000</v>
      </c>
      <c r="F83" s="14"/>
      <c r="G83" s="37">
        <f>SUM(E83:F83)</f>
        <v>3000</v>
      </c>
      <c r="H83" s="42"/>
      <c r="I83" s="42">
        <f>SUM(G83:H83)</f>
        <v>3000</v>
      </c>
      <c r="J83" s="42"/>
      <c r="K83" s="42">
        <f>SUM(I83:J83)</f>
        <v>3000</v>
      </c>
      <c r="L83" s="42"/>
      <c r="M83" s="42">
        <f>SUM(K83:L83)</f>
        <v>3000</v>
      </c>
      <c r="N83" s="42"/>
      <c r="O83" s="42">
        <f>SUM(M83:N83)</f>
        <v>3000</v>
      </c>
      <c r="P83" s="42">
        <v>-3000</v>
      </c>
      <c r="Q83" s="42">
        <f>SUM(O83:P83)</f>
        <v>0</v>
      </c>
      <c r="R83" s="42"/>
      <c r="S83" s="42">
        <f>SUM(Q83:R83)</f>
        <v>0</v>
      </c>
      <c r="T83" s="42"/>
      <c r="U83" s="42">
        <f>SUM(S83:T83)</f>
        <v>0</v>
      </c>
      <c r="V83" s="42"/>
      <c r="W83" s="42"/>
      <c r="X83" s="42">
        <f>SUM(U83:W83)</f>
        <v>0</v>
      </c>
      <c r="Y83" s="42"/>
      <c r="Z83" s="42"/>
      <c r="AA83" s="42">
        <f>SUM(X83:Z83)</f>
        <v>0</v>
      </c>
      <c r="AB83" s="42"/>
      <c r="AC83" s="42">
        <f>SUM(AA83:AB83)</f>
        <v>0</v>
      </c>
      <c r="AD83" s="42">
        <v>0</v>
      </c>
      <c r="AE83" s="77"/>
    </row>
    <row r="84" spans="1:31" ht="12.75">
      <c r="A84" s="11"/>
      <c r="B84" s="12"/>
      <c r="C84" s="12" t="s">
        <v>30</v>
      </c>
      <c r="D84" s="13" t="s">
        <v>31</v>
      </c>
      <c r="E84" s="14">
        <v>27000</v>
      </c>
      <c r="F84" s="14"/>
      <c r="G84" s="37">
        <f>SUM(E84:F84)</f>
        <v>27000</v>
      </c>
      <c r="H84" s="42"/>
      <c r="I84" s="42">
        <f>SUM(G84:H84)</f>
        <v>27000</v>
      </c>
      <c r="J84" s="42"/>
      <c r="K84" s="42">
        <f>SUM(I84:J84)</f>
        <v>27000</v>
      </c>
      <c r="L84" s="42"/>
      <c r="M84" s="42">
        <f>SUM(K84:L84)</f>
        <v>27000</v>
      </c>
      <c r="N84" s="42"/>
      <c r="O84" s="42">
        <f>SUM(M84:N84)</f>
        <v>27000</v>
      </c>
      <c r="P84" s="42">
        <v>3000</v>
      </c>
      <c r="Q84" s="42">
        <f>SUM(O84:P84)</f>
        <v>30000</v>
      </c>
      <c r="R84" s="42"/>
      <c r="S84" s="42">
        <f>SUM(Q84:R84)</f>
        <v>30000</v>
      </c>
      <c r="T84" s="42"/>
      <c r="U84" s="42">
        <f>SUM(S84:T84)</f>
        <v>30000</v>
      </c>
      <c r="V84" s="42"/>
      <c r="W84" s="42"/>
      <c r="X84" s="42">
        <f>SUM(U84:W84)</f>
        <v>30000</v>
      </c>
      <c r="Y84" s="42"/>
      <c r="Z84" s="42"/>
      <c r="AA84" s="42">
        <f>SUM(X84:Z84)</f>
        <v>30000</v>
      </c>
      <c r="AB84" s="42"/>
      <c r="AC84" s="42">
        <f>SUM(AA84:AB84)</f>
        <v>30000</v>
      </c>
      <c r="AD84" s="42">
        <v>26050</v>
      </c>
      <c r="AE84" s="77">
        <f t="shared" si="44"/>
        <v>0.8683333333333333</v>
      </c>
    </row>
    <row r="85" spans="1:31" ht="12.75">
      <c r="A85" s="11"/>
      <c r="B85" s="12"/>
      <c r="C85" s="12"/>
      <c r="D85" s="13"/>
      <c r="E85" s="14"/>
      <c r="F85" s="14"/>
      <c r="G85" s="36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77"/>
    </row>
    <row r="86" spans="1:31" ht="12.75">
      <c r="A86" s="11"/>
      <c r="B86" s="12" t="s">
        <v>66</v>
      </c>
      <c r="C86" s="12"/>
      <c r="D86" s="13" t="s">
        <v>67</v>
      </c>
      <c r="E86" s="14">
        <v>70000</v>
      </c>
      <c r="F86" s="14"/>
      <c r="G86" s="37">
        <f>SUM(E86:F86)</f>
        <v>70000</v>
      </c>
      <c r="H86" s="42"/>
      <c r="I86" s="42">
        <f>SUM(G86:H86)</f>
        <v>70000</v>
      </c>
      <c r="J86" s="42"/>
      <c r="K86" s="42">
        <f>SUM(I86:J86)</f>
        <v>70000</v>
      </c>
      <c r="L86" s="42">
        <v>75825</v>
      </c>
      <c r="M86" s="42">
        <f aca="true" t="shared" si="45" ref="M86:M91">SUM(K86:L86)</f>
        <v>145825</v>
      </c>
      <c r="N86" s="42">
        <v>10000</v>
      </c>
      <c r="O86" s="42">
        <f aca="true" t="shared" si="46" ref="O86:O91">SUM(M86:N86)</f>
        <v>155825</v>
      </c>
      <c r="P86" s="42"/>
      <c r="Q86" s="42">
        <f aca="true" t="shared" si="47" ref="Q86:Q91">SUM(O86:P86)</f>
        <v>155825</v>
      </c>
      <c r="R86" s="42"/>
      <c r="S86" s="42">
        <f aca="true" t="shared" si="48" ref="S86:S91">SUM(Q86:R86)</f>
        <v>155825</v>
      </c>
      <c r="T86" s="42"/>
      <c r="U86" s="42">
        <f aca="true" t="shared" si="49" ref="U86:U91">SUM(S86:T86)</f>
        <v>155825</v>
      </c>
      <c r="V86" s="42"/>
      <c r="W86" s="42"/>
      <c r="X86" s="42">
        <f aca="true" t="shared" si="50" ref="X86:X91">SUM(U86:W86)</f>
        <v>155825</v>
      </c>
      <c r="Y86" s="42"/>
      <c r="Z86" s="42">
        <v>10000</v>
      </c>
      <c r="AA86" s="42">
        <f aca="true" t="shared" si="51" ref="AA86:AA91">SUM(X86:Z86)</f>
        <v>165825</v>
      </c>
      <c r="AB86" s="42"/>
      <c r="AC86" s="42">
        <f aca="true" t="shared" si="52" ref="AC86:AC91">SUM(AA86:AB86)</f>
        <v>165825</v>
      </c>
      <c r="AD86" s="42">
        <v>160674</v>
      </c>
      <c r="AE86" s="77">
        <f t="shared" si="44"/>
        <v>0.9689371325192221</v>
      </c>
    </row>
    <row r="87" spans="1:31" ht="12.75">
      <c r="A87" s="11"/>
      <c r="B87" s="12"/>
      <c r="C87" s="12" t="s">
        <v>14</v>
      </c>
      <c r="D87" s="13" t="s">
        <v>15</v>
      </c>
      <c r="E87" s="14">
        <v>250</v>
      </c>
      <c r="F87" s="14"/>
      <c r="G87" s="37">
        <f>SUM(E87:F87)</f>
        <v>250</v>
      </c>
      <c r="H87" s="42"/>
      <c r="I87" s="42">
        <f>SUM(G87:H87)</f>
        <v>250</v>
      </c>
      <c r="J87" s="42"/>
      <c r="K87" s="42">
        <f>SUM(I87:J87)</f>
        <v>250</v>
      </c>
      <c r="L87" s="42"/>
      <c r="M87" s="42">
        <f t="shared" si="45"/>
        <v>250</v>
      </c>
      <c r="N87" s="42"/>
      <c r="O87" s="42">
        <f t="shared" si="46"/>
        <v>250</v>
      </c>
      <c r="P87" s="42"/>
      <c r="Q87" s="42">
        <f t="shared" si="47"/>
        <v>250</v>
      </c>
      <c r="R87" s="42">
        <v>-250</v>
      </c>
      <c r="S87" s="42">
        <f t="shared" si="48"/>
        <v>0</v>
      </c>
      <c r="T87" s="42"/>
      <c r="U87" s="42">
        <f t="shared" si="49"/>
        <v>0</v>
      </c>
      <c r="V87" s="42"/>
      <c r="W87" s="42"/>
      <c r="X87" s="42">
        <f t="shared" si="50"/>
        <v>0</v>
      </c>
      <c r="Y87" s="42"/>
      <c r="Z87" s="42"/>
      <c r="AA87" s="42">
        <f t="shared" si="51"/>
        <v>0</v>
      </c>
      <c r="AB87" s="42"/>
      <c r="AC87" s="42">
        <f t="shared" si="52"/>
        <v>0</v>
      </c>
      <c r="AD87" s="42">
        <v>0</v>
      </c>
      <c r="AE87" s="77"/>
    </row>
    <row r="88" spans="1:31" ht="12.75">
      <c r="A88" s="11"/>
      <c r="B88" s="12"/>
      <c r="C88" s="12" t="s">
        <v>20</v>
      </c>
      <c r="D88" s="13" t="s">
        <v>21</v>
      </c>
      <c r="E88" s="14">
        <v>250</v>
      </c>
      <c r="F88" s="14"/>
      <c r="G88" s="37">
        <f>SUM(E88:F88)</f>
        <v>250</v>
      </c>
      <c r="H88" s="42"/>
      <c r="I88" s="42">
        <f>SUM(G88:H88)</f>
        <v>250</v>
      </c>
      <c r="J88" s="42"/>
      <c r="K88" s="42">
        <f>SUM(I88:J88)</f>
        <v>250</v>
      </c>
      <c r="L88" s="42"/>
      <c r="M88" s="42">
        <f t="shared" si="45"/>
        <v>250</v>
      </c>
      <c r="N88" s="42"/>
      <c r="O88" s="42">
        <f t="shared" si="46"/>
        <v>250</v>
      </c>
      <c r="P88" s="42"/>
      <c r="Q88" s="42">
        <f t="shared" si="47"/>
        <v>250</v>
      </c>
      <c r="R88" s="42"/>
      <c r="S88" s="42">
        <f t="shared" si="48"/>
        <v>250</v>
      </c>
      <c r="T88" s="42"/>
      <c r="U88" s="42">
        <f t="shared" si="49"/>
        <v>250</v>
      </c>
      <c r="V88" s="42"/>
      <c r="W88" s="42"/>
      <c r="X88" s="42">
        <f t="shared" si="50"/>
        <v>250</v>
      </c>
      <c r="Y88" s="42"/>
      <c r="Z88" s="42">
        <v>250</v>
      </c>
      <c r="AA88" s="42">
        <f t="shared" si="51"/>
        <v>500</v>
      </c>
      <c r="AB88" s="42"/>
      <c r="AC88" s="42">
        <f t="shared" si="52"/>
        <v>500</v>
      </c>
      <c r="AD88" s="42">
        <v>347</v>
      </c>
      <c r="AE88" s="77">
        <f t="shared" si="44"/>
        <v>0.694</v>
      </c>
    </row>
    <row r="89" spans="1:31" ht="12.75">
      <c r="A89" s="11"/>
      <c r="B89" s="12"/>
      <c r="C89" s="12" t="s">
        <v>16</v>
      </c>
      <c r="D89" s="13" t="s">
        <v>17</v>
      </c>
      <c r="E89" s="14">
        <v>62500</v>
      </c>
      <c r="F89" s="14"/>
      <c r="G89" s="37">
        <f>SUM(E89:F89)</f>
        <v>62500</v>
      </c>
      <c r="H89" s="42"/>
      <c r="I89" s="42">
        <f>SUM(G89:H89)</f>
        <v>62500</v>
      </c>
      <c r="J89" s="42"/>
      <c r="K89" s="42">
        <f>SUM(I89:J89)</f>
        <v>62500</v>
      </c>
      <c r="L89" s="42"/>
      <c r="M89" s="42">
        <f t="shared" si="45"/>
        <v>62500</v>
      </c>
      <c r="N89" s="42">
        <v>10000</v>
      </c>
      <c r="O89" s="42">
        <f t="shared" si="46"/>
        <v>72500</v>
      </c>
      <c r="P89" s="42"/>
      <c r="Q89" s="42">
        <f t="shared" si="47"/>
        <v>72500</v>
      </c>
      <c r="R89" s="42">
        <v>250</v>
      </c>
      <c r="S89" s="42">
        <f t="shared" si="48"/>
        <v>72750</v>
      </c>
      <c r="T89" s="42"/>
      <c r="U89" s="42">
        <f t="shared" si="49"/>
        <v>72750</v>
      </c>
      <c r="V89" s="42"/>
      <c r="W89" s="42"/>
      <c r="X89" s="42">
        <f t="shared" si="50"/>
        <v>72750</v>
      </c>
      <c r="Y89" s="42"/>
      <c r="Z89" s="42">
        <v>8500</v>
      </c>
      <c r="AA89" s="42">
        <f t="shared" si="51"/>
        <v>81250</v>
      </c>
      <c r="AB89" s="42"/>
      <c r="AC89" s="42">
        <f t="shared" si="52"/>
        <v>81250</v>
      </c>
      <c r="AD89" s="42">
        <v>77135</v>
      </c>
      <c r="AE89" s="77">
        <f t="shared" si="44"/>
        <v>0.9493538461538461</v>
      </c>
    </row>
    <row r="90" spans="1:31" ht="12.75">
      <c r="A90" s="11"/>
      <c r="B90" s="12"/>
      <c r="C90" s="12" t="s">
        <v>68</v>
      </c>
      <c r="D90" s="13" t="s">
        <v>69</v>
      </c>
      <c r="E90" s="14">
        <v>7000</v>
      </c>
      <c r="F90" s="14"/>
      <c r="G90" s="37">
        <f>SUM(E90:F90)</f>
        <v>7000</v>
      </c>
      <c r="H90" s="42"/>
      <c r="I90" s="42">
        <f>SUM(G90:H90)</f>
        <v>7000</v>
      </c>
      <c r="J90" s="42"/>
      <c r="K90" s="42">
        <f>SUM(I90:J90)</f>
        <v>7000</v>
      </c>
      <c r="L90" s="42"/>
      <c r="M90" s="42">
        <f t="shared" si="45"/>
        <v>7000</v>
      </c>
      <c r="N90" s="42"/>
      <c r="O90" s="42">
        <f t="shared" si="46"/>
        <v>7000</v>
      </c>
      <c r="P90" s="42"/>
      <c r="Q90" s="42">
        <f t="shared" si="47"/>
        <v>7000</v>
      </c>
      <c r="R90" s="42"/>
      <c r="S90" s="42">
        <f t="shared" si="48"/>
        <v>7000</v>
      </c>
      <c r="T90" s="42"/>
      <c r="U90" s="42">
        <f t="shared" si="49"/>
        <v>7000</v>
      </c>
      <c r="V90" s="42"/>
      <c r="W90" s="42"/>
      <c r="X90" s="42">
        <f t="shared" si="50"/>
        <v>7000</v>
      </c>
      <c r="Y90" s="42"/>
      <c r="Z90" s="42">
        <v>1250</v>
      </c>
      <c r="AA90" s="42">
        <f t="shared" si="51"/>
        <v>8250</v>
      </c>
      <c r="AB90" s="42"/>
      <c r="AC90" s="42">
        <f t="shared" si="52"/>
        <v>8250</v>
      </c>
      <c r="AD90" s="42">
        <v>7367</v>
      </c>
      <c r="AE90" s="77">
        <f t="shared" si="44"/>
        <v>0.892969696969697</v>
      </c>
    </row>
    <row r="91" spans="1:31" ht="12.75">
      <c r="A91" s="11"/>
      <c r="B91" s="12"/>
      <c r="C91" s="12" t="s">
        <v>70</v>
      </c>
      <c r="D91" s="13" t="s">
        <v>99</v>
      </c>
      <c r="E91" s="14"/>
      <c r="F91" s="14"/>
      <c r="G91" s="37"/>
      <c r="H91" s="42"/>
      <c r="I91" s="42"/>
      <c r="J91" s="42"/>
      <c r="K91" s="42">
        <v>0</v>
      </c>
      <c r="L91" s="42">
        <v>75825</v>
      </c>
      <c r="M91" s="42">
        <f t="shared" si="45"/>
        <v>75825</v>
      </c>
      <c r="N91" s="42"/>
      <c r="O91" s="42">
        <f t="shared" si="46"/>
        <v>75825</v>
      </c>
      <c r="P91" s="42"/>
      <c r="Q91" s="42">
        <f t="shared" si="47"/>
        <v>75825</v>
      </c>
      <c r="R91" s="42"/>
      <c r="S91" s="42">
        <f t="shared" si="48"/>
        <v>75825</v>
      </c>
      <c r="T91" s="42"/>
      <c r="U91" s="42">
        <f t="shared" si="49"/>
        <v>75825</v>
      </c>
      <c r="V91" s="42"/>
      <c r="W91" s="42"/>
      <c r="X91" s="42">
        <f t="shared" si="50"/>
        <v>75825</v>
      </c>
      <c r="Y91" s="42"/>
      <c r="Z91" s="42"/>
      <c r="AA91" s="42">
        <f t="shared" si="51"/>
        <v>75825</v>
      </c>
      <c r="AB91" s="42"/>
      <c r="AC91" s="42">
        <f t="shared" si="52"/>
        <v>75825</v>
      </c>
      <c r="AD91" s="42">
        <v>75825</v>
      </c>
      <c r="AE91" s="77">
        <f t="shared" si="44"/>
        <v>1</v>
      </c>
    </row>
    <row r="92" spans="1:31" ht="12.75">
      <c r="A92" s="11"/>
      <c r="B92" s="12"/>
      <c r="C92" s="12"/>
      <c r="D92" s="13"/>
      <c r="E92" s="14"/>
      <c r="F92" s="14"/>
      <c r="G92" s="36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77"/>
    </row>
    <row r="93" spans="1:31" ht="12.75">
      <c r="A93" s="11"/>
      <c r="B93" s="12" t="s">
        <v>71</v>
      </c>
      <c r="C93" s="12"/>
      <c r="D93" s="13" t="s">
        <v>33</v>
      </c>
      <c r="E93" s="14">
        <v>671500</v>
      </c>
      <c r="F93" s="14"/>
      <c r="G93" s="37">
        <f>SUM(E93:F93)</f>
        <v>671500</v>
      </c>
      <c r="H93" s="42"/>
      <c r="I93" s="42">
        <f>SUM(G93:H93)</f>
        <v>671500</v>
      </c>
      <c r="J93" s="42"/>
      <c r="K93" s="42">
        <f>SUM(I93:J93)</f>
        <v>671500</v>
      </c>
      <c r="L93" s="42"/>
      <c r="M93" s="42">
        <f>SUM(K93:L93)</f>
        <v>671500</v>
      </c>
      <c r="N93" s="42">
        <v>3500</v>
      </c>
      <c r="O93" s="42">
        <f>SUM(M93:N93)</f>
        <v>675000</v>
      </c>
      <c r="P93" s="42"/>
      <c r="Q93" s="42">
        <f>SUM(O93:P93)</f>
        <v>675000</v>
      </c>
      <c r="R93" s="42">
        <v>-28000</v>
      </c>
      <c r="S93" s="42">
        <f>SUM(Q93:R93)</f>
        <v>647000</v>
      </c>
      <c r="T93" s="42"/>
      <c r="U93" s="42">
        <f>SUM(S93:T93)</f>
        <v>647000</v>
      </c>
      <c r="V93" s="42"/>
      <c r="W93" s="42"/>
      <c r="X93" s="42">
        <f>SUM(U93:W93)</f>
        <v>647000</v>
      </c>
      <c r="Y93" s="42"/>
      <c r="Z93" s="42"/>
      <c r="AA93" s="42">
        <f>SUM(X93:Z93)</f>
        <v>647000</v>
      </c>
      <c r="AB93" s="42"/>
      <c r="AC93" s="42">
        <f>SUM(AA93:AB93)</f>
        <v>647000</v>
      </c>
      <c r="AD93" s="42">
        <v>644960</v>
      </c>
      <c r="AE93" s="77">
        <f t="shared" si="44"/>
        <v>0.9968469860896445</v>
      </c>
    </row>
    <row r="94" spans="1:31" ht="12.75">
      <c r="A94" s="11"/>
      <c r="B94" s="12"/>
      <c r="C94" s="12" t="s">
        <v>55</v>
      </c>
      <c r="D94" s="13" t="s">
        <v>56</v>
      </c>
      <c r="E94" s="14">
        <v>1500</v>
      </c>
      <c r="F94" s="14"/>
      <c r="G94" s="37">
        <f>SUM(E94:F94)</f>
        <v>1500</v>
      </c>
      <c r="H94" s="42"/>
      <c r="I94" s="42">
        <f>SUM(G94:H94)</f>
        <v>1500</v>
      </c>
      <c r="J94" s="42"/>
      <c r="K94" s="42">
        <f>SUM(I94:J94)</f>
        <v>1500</v>
      </c>
      <c r="L94" s="42"/>
      <c r="M94" s="42">
        <f>SUM(K94:L94)</f>
        <v>1500</v>
      </c>
      <c r="N94" s="42"/>
      <c r="O94" s="42">
        <f>SUM(M94:N94)</f>
        <v>1500</v>
      </c>
      <c r="P94" s="42"/>
      <c r="Q94" s="42">
        <f>SUM(O94:P94)</f>
        <v>1500</v>
      </c>
      <c r="R94" s="42"/>
      <c r="S94" s="42">
        <f>SUM(Q94:R94)</f>
        <v>1500</v>
      </c>
      <c r="T94" s="42"/>
      <c r="U94" s="42">
        <f>SUM(S94:T94)</f>
        <v>1500</v>
      </c>
      <c r="V94" s="42"/>
      <c r="W94" s="42"/>
      <c r="X94" s="42">
        <f>SUM(U94:W94)</f>
        <v>1500</v>
      </c>
      <c r="Y94" s="42"/>
      <c r="Z94" s="42"/>
      <c r="AA94" s="42">
        <f>SUM(X94:Z94)</f>
        <v>1500</v>
      </c>
      <c r="AB94" s="42"/>
      <c r="AC94" s="42">
        <f>SUM(AA94:AB94)</f>
        <v>1500</v>
      </c>
      <c r="AD94" s="42">
        <v>1500</v>
      </c>
      <c r="AE94" s="77">
        <f t="shared" si="44"/>
        <v>1</v>
      </c>
    </row>
    <row r="95" spans="1:31" ht="12.75">
      <c r="A95" s="11"/>
      <c r="B95" s="12"/>
      <c r="C95" s="12" t="s">
        <v>22</v>
      </c>
      <c r="D95" s="13" t="s">
        <v>23</v>
      </c>
      <c r="E95" s="14"/>
      <c r="F95" s="14"/>
      <c r="G95" s="37"/>
      <c r="H95" s="42"/>
      <c r="I95" s="42"/>
      <c r="J95" s="42"/>
      <c r="K95" s="42"/>
      <c r="L95" s="42"/>
      <c r="M95" s="42"/>
      <c r="N95" s="42">
        <v>3500</v>
      </c>
      <c r="O95" s="42">
        <f>SUM(M95:N95)</f>
        <v>3500</v>
      </c>
      <c r="P95" s="42"/>
      <c r="Q95" s="42">
        <f>SUM(O95:P95)</f>
        <v>3500</v>
      </c>
      <c r="R95" s="42"/>
      <c r="S95" s="42">
        <f>SUM(Q95:R95)</f>
        <v>3500</v>
      </c>
      <c r="T95" s="42"/>
      <c r="U95" s="42">
        <f>SUM(S95:T95)</f>
        <v>3500</v>
      </c>
      <c r="V95" s="42"/>
      <c r="W95" s="42"/>
      <c r="X95" s="42">
        <f>SUM(U95:W95)</f>
        <v>3500</v>
      </c>
      <c r="Y95" s="42"/>
      <c r="Z95" s="42"/>
      <c r="AA95" s="42">
        <f>SUM(X95:Z95)</f>
        <v>3500</v>
      </c>
      <c r="AB95" s="42"/>
      <c r="AC95" s="42">
        <f>SUM(AA95:AB95)</f>
        <v>3500</v>
      </c>
      <c r="AD95" s="42">
        <v>3500</v>
      </c>
      <c r="AE95" s="77">
        <f t="shared" si="44"/>
        <v>1</v>
      </c>
    </row>
    <row r="96" spans="1:31" ht="12.75">
      <c r="A96" s="11"/>
      <c r="B96" s="12"/>
      <c r="C96" s="12" t="s">
        <v>26</v>
      </c>
      <c r="D96" s="13" t="s">
        <v>49</v>
      </c>
      <c r="E96" s="14">
        <v>670000</v>
      </c>
      <c r="F96" s="14"/>
      <c r="G96" s="37">
        <f>SUM(E96:F96)</f>
        <v>670000</v>
      </c>
      <c r="H96" s="42"/>
      <c r="I96" s="42">
        <f>SUM(G96:H96)</f>
        <v>670000</v>
      </c>
      <c r="J96" s="42"/>
      <c r="K96" s="42">
        <f>SUM(I96:J96)</f>
        <v>670000</v>
      </c>
      <c r="L96" s="42"/>
      <c r="M96" s="42">
        <f>SUM(K96:L96)</f>
        <v>670000</v>
      </c>
      <c r="N96" s="42"/>
      <c r="O96" s="42">
        <f>SUM(M96:N96)</f>
        <v>670000</v>
      </c>
      <c r="P96" s="42"/>
      <c r="Q96" s="42">
        <f>SUM(O96:P96)</f>
        <v>670000</v>
      </c>
      <c r="R96" s="42">
        <v>-28000</v>
      </c>
      <c r="S96" s="42">
        <f>SUM(Q96:R96)</f>
        <v>642000</v>
      </c>
      <c r="T96" s="42"/>
      <c r="U96" s="42">
        <f>SUM(S96:T96)</f>
        <v>642000</v>
      </c>
      <c r="V96" s="42"/>
      <c r="W96" s="42"/>
      <c r="X96" s="42">
        <f>SUM(U96:W96)</f>
        <v>642000</v>
      </c>
      <c r="Y96" s="42"/>
      <c r="Z96" s="42"/>
      <c r="AA96" s="42">
        <f>SUM(X96:Z96)</f>
        <v>642000</v>
      </c>
      <c r="AB96" s="42"/>
      <c r="AC96" s="42">
        <f>SUM(AA96:AB96)</f>
        <v>642000</v>
      </c>
      <c r="AD96" s="42">
        <v>639960</v>
      </c>
      <c r="AE96" s="77">
        <f t="shared" si="44"/>
        <v>0.996822429906542</v>
      </c>
    </row>
    <row r="97" spans="1:31" ht="12.75">
      <c r="A97" s="11"/>
      <c r="B97" s="12"/>
      <c r="C97" s="12"/>
      <c r="D97" s="13"/>
      <c r="E97" s="14"/>
      <c r="F97" s="14"/>
      <c r="G97" s="36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77"/>
    </row>
    <row r="98" spans="1:31" s="5" customFormat="1" ht="12.75">
      <c r="A98" s="6" t="s">
        <v>74</v>
      </c>
      <c r="B98" s="7"/>
      <c r="C98" s="7"/>
      <c r="D98" s="8" t="s">
        <v>75</v>
      </c>
      <c r="E98" s="9">
        <v>110000</v>
      </c>
      <c r="F98" s="9"/>
      <c r="G98" s="34">
        <f>SUM(E98:F98)</f>
        <v>110000</v>
      </c>
      <c r="H98" s="41">
        <v>5000</v>
      </c>
      <c r="I98" s="41">
        <f>SUM(G98:H98)</f>
        <v>115000</v>
      </c>
      <c r="J98" s="41">
        <v>3300</v>
      </c>
      <c r="K98" s="41">
        <f>SUM(I98:J98)</f>
        <v>118300</v>
      </c>
      <c r="L98" s="41"/>
      <c r="M98" s="41">
        <f>SUM(K98:L98)</f>
        <v>118300</v>
      </c>
      <c r="N98" s="41"/>
      <c r="O98" s="41">
        <f>SUM(M98:N98)</f>
        <v>118300</v>
      </c>
      <c r="P98" s="41"/>
      <c r="Q98" s="41">
        <f>SUM(O98:P98)</f>
        <v>118300</v>
      </c>
      <c r="R98" s="41"/>
      <c r="S98" s="41">
        <f>SUM(Q98:R98)</f>
        <v>118300</v>
      </c>
      <c r="T98" s="41">
        <v>-59000</v>
      </c>
      <c r="U98" s="41">
        <f>SUM(S98:T98)</f>
        <v>59300</v>
      </c>
      <c r="V98" s="41"/>
      <c r="W98" s="41"/>
      <c r="X98" s="41">
        <f>SUM(U98:W98)</f>
        <v>59300</v>
      </c>
      <c r="Y98" s="41"/>
      <c r="Z98" s="41">
        <v>-29000</v>
      </c>
      <c r="AA98" s="41">
        <f>SUM(X98:Z98)</f>
        <v>30300</v>
      </c>
      <c r="AB98" s="41"/>
      <c r="AC98" s="41">
        <f>SUM(AA98:AB98)</f>
        <v>30300</v>
      </c>
      <c r="AD98" s="41">
        <v>26874</v>
      </c>
      <c r="AE98" s="76">
        <f t="shared" si="44"/>
        <v>0.8869306930693069</v>
      </c>
    </row>
    <row r="99" spans="1:31" ht="12.75">
      <c r="A99" s="11"/>
      <c r="B99" s="12" t="s">
        <v>76</v>
      </c>
      <c r="C99" s="12"/>
      <c r="D99" s="13" t="s">
        <v>77</v>
      </c>
      <c r="E99" s="14">
        <v>100000</v>
      </c>
      <c r="F99" s="14"/>
      <c r="G99" s="37">
        <f>SUM(E99:F99)</f>
        <v>100000</v>
      </c>
      <c r="H99" s="42"/>
      <c r="I99" s="42">
        <f>SUM(G99:H99)</f>
        <v>100000</v>
      </c>
      <c r="J99" s="42"/>
      <c r="K99" s="42">
        <f>SUM(I99:J99)</f>
        <v>100000</v>
      </c>
      <c r="L99" s="42"/>
      <c r="M99" s="42">
        <f>SUM(K99:L99)</f>
        <v>100000</v>
      </c>
      <c r="N99" s="42"/>
      <c r="O99" s="42">
        <f>SUM(M99:N99)</f>
        <v>100000</v>
      </c>
      <c r="P99" s="42"/>
      <c r="Q99" s="42">
        <f>SUM(O99:P99)</f>
        <v>100000</v>
      </c>
      <c r="R99" s="42"/>
      <c r="S99" s="42">
        <f>SUM(Q99:R99)</f>
        <v>100000</v>
      </c>
      <c r="T99" s="42">
        <v>-67000</v>
      </c>
      <c r="U99" s="42">
        <f>SUM(S99:T99)</f>
        <v>33000</v>
      </c>
      <c r="V99" s="42"/>
      <c r="W99" s="42"/>
      <c r="X99" s="42">
        <f>SUM(U99:W99)</f>
        <v>33000</v>
      </c>
      <c r="Y99" s="42"/>
      <c r="Z99" s="42">
        <v>-29000</v>
      </c>
      <c r="AA99" s="42">
        <f>SUM(X99:Z99)</f>
        <v>4000</v>
      </c>
      <c r="AB99" s="42"/>
      <c r="AC99" s="42">
        <f>SUM(AA99:AB99)</f>
        <v>4000</v>
      </c>
      <c r="AD99" s="42">
        <v>3386</v>
      </c>
      <c r="AE99" s="77">
        <f t="shared" si="44"/>
        <v>0.8465</v>
      </c>
    </row>
    <row r="100" spans="1:31" ht="12.75">
      <c r="A100" s="11"/>
      <c r="B100" s="12"/>
      <c r="C100" s="12" t="s">
        <v>16</v>
      </c>
      <c r="D100" s="13" t="s">
        <v>17</v>
      </c>
      <c r="E100" s="14"/>
      <c r="F100" s="14"/>
      <c r="G100" s="37"/>
      <c r="H100" s="42"/>
      <c r="I100" s="42"/>
      <c r="J100" s="42"/>
      <c r="K100" s="42"/>
      <c r="L100" s="42"/>
      <c r="M100" s="42">
        <v>0</v>
      </c>
      <c r="N100" s="42">
        <v>3000</v>
      </c>
      <c r="O100" s="42">
        <f>SUM(M100:N100)</f>
        <v>3000</v>
      </c>
      <c r="P100" s="42"/>
      <c r="Q100" s="42">
        <f>SUM(O100:P100)</f>
        <v>3000</v>
      </c>
      <c r="R100" s="42"/>
      <c r="S100" s="42">
        <f>SUM(Q100:R100)</f>
        <v>3000</v>
      </c>
      <c r="T100" s="42"/>
      <c r="U100" s="42">
        <f>SUM(S100:T100)</f>
        <v>3000</v>
      </c>
      <c r="V100" s="42"/>
      <c r="W100" s="42"/>
      <c r="X100" s="42">
        <f>SUM(U100:W100)</f>
        <v>3000</v>
      </c>
      <c r="Y100" s="42"/>
      <c r="Z100" s="42"/>
      <c r="AA100" s="42">
        <f>SUM(X100:Z100)</f>
        <v>3000</v>
      </c>
      <c r="AB100" s="42"/>
      <c r="AC100" s="42">
        <f>SUM(AA100:AB100)</f>
        <v>3000</v>
      </c>
      <c r="AD100" s="42">
        <v>3000</v>
      </c>
      <c r="AE100" s="77">
        <f t="shared" si="44"/>
        <v>1</v>
      </c>
    </row>
    <row r="101" spans="1:31" ht="12.75">
      <c r="A101" s="11"/>
      <c r="B101" s="12"/>
      <c r="C101" s="12" t="s">
        <v>26</v>
      </c>
      <c r="D101" s="13" t="s">
        <v>49</v>
      </c>
      <c r="E101" s="14">
        <v>100000</v>
      </c>
      <c r="F101" s="14"/>
      <c r="G101" s="37">
        <f>SUM(E101:F101)</f>
        <v>100000</v>
      </c>
      <c r="H101" s="42"/>
      <c r="I101" s="42">
        <f>SUM(G101:H101)</f>
        <v>100000</v>
      </c>
      <c r="J101" s="42"/>
      <c r="K101" s="42">
        <f>SUM(I101:J101)</f>
        <v>100000</v>
      </c>
      <c r="L101" s="42"/>
      <c r="M101" s="42">
        <f>SUM(K101:L101)</f>
        <v>100000</v>
      </c>
      <c r="N101" s="42">
        <v>-3000</v>
      </c>
      <c r="O101" s="42">
        <f>SUM(M101:N101)</f>
        <v>97000</v>
      </c>
      <c r="P101" s="42"/>
      <c r="Q101" s="42">
        <f>SUM(O101:P101)</f>
        <v>97000</v>
      </c>
      <c r="R101" s="42"/>
      <c r="S101" s="42">
        <f>SUM(Q101:R101)</f>
        <v>97000</v>
      </c>
      <c r="T101" s="42">
        <v>-67000</v>
      </c>
      <c r="U101" s="42">
        <f>SUM(S101:T101)</f>
        <v>30000</v>
      </c>
      <c r="V101" s="42"/>
      <c r="W101" s="42"/>
      <c r="X101" s="42">
        <f>SUM(U101:W101)</f>
        <v>30000</v>
      </c>
      <c r="Y101" s="42"/>
      <c r="Z101" s="42">
        <v>-29000</v>
      </c>
      <c r="AA101" s="42">
        <f>SUM(X101:Z101)</f>
        <v>1000</v>
      </c>
      <c r="AB101" s="42"/>
      <c r="AC101" s="42">
        <f>SUM(AA101:AB101)</f>
        <v>1000</v>
      </c>
      <c r="AD101" s="42">
        <v>386</v>
      </c>
      <c r="AE101" s="77">
        <f t="shared" si="44"/>
        <v>0.386</v>
      </c>
    </row>
    <row r="102" spans="1:31" ht="12.75">
      <c r="A102" s="11"/>
      <c r="B102" s="12"/>
      <c r="C102" s="12"/>
      <c r="D102" s="13"/>
      <c r="E102" s="14"/>
      <c r="F102" s="14"/>
      <c r="G102" s="36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77"/>
    </row>
    <row r="103" spans="1:31" ht="12.75">
      <c r="A103" s="11"/>
      <c r="B103" s="12" t="s">
        <v>78</v>
      </c>
      <c r="C103" s="12"/>
      <c r="D103" s="13" t="s">
        <v>79</v>
      </c>
      <c r="E103" s="14">
        <v>10000</v>
      </c>
      <c r="F103" s="14"/>
      <c r="G103" s="37">
        <f aca="true" t="shared" si="53" ref="G103:G109">SUM(E103:F103)</f>
        <v>10000</v>
      </c>
      <c r="H103" s="42"/>
      <c r="I103" s="42">
        <f aca="true" t="shared" si="54" ref="I103:I109">SUM(G103:H103)</f>
        <v>10000</v>
      </c>
      <c r="J103" s="42">
        <v>3300</v>
      </c>
      <c r="K103" s="42">
        <f aca="true" t="shared" si="55" ref="K103:K109">SUM(I103:J103)</f>
        <v>13300</v>
      </c>
      <c r="L103" s="42"/>
      <c r="M103" s="42">
        <f aca="true" t="shared" si="56" ref="M103:M109">SUM(K103:L103)</f>
        <v>13300</v>
      </c>
      <c r="N103" s="42"/>
      <c r="O103" s="42">
        <f aca="true" t="shared" si="57" ref="O103:O109">SUM(M103:N103)</f>
        <v>13300</v>
      </c>
      <c r="P103" s="42"/>
      <c r="Q103" s="42">
        <f aca="true" t="shared" si="58" ref="Q103:Q109">SUM(O103:P103)</f>
        <v>13300</v>
      </c>
      <c r="R103" s="42"/>
      <c r="S103" s="42">
        <f aca="true" t="shared" si="59" ref="S103:S109">SUM(Q103:R103)</f>
        <v>13300</v>
      </c>
      <c r="T103" s="42">
        <v>8000</v>
      </c>
      <c r="U103" s="42">
        <f aca="true" t="shared" si="60" ref="U103:U109">SUM(S103:T103)</f>
        <v>21300</v>
      </c>
      <c r="V103" s="42"/>
      <c r="W103" s="42"/>
      <c r="X103" s="42">
        <f aca="true" t="shared" si="61" ref="X103:X109">SUM(U103:W103)</f>
        <v>21300</v>
      </c>
      <c r="Y103" s="42"/>
      <c r="Z103" s="42"/>
      <c r="AA103" s="42">
        <f aca="true" t="shared" si="62" ref="AA103:AA109">SUM(X103:Z103)</f>
        <v>21300</v>
      </c>
      <c r="AB103" s="42"/>
      <c r="AC103" s="42">
        <f aca="true" t="shared" si="63" ref="AC103:AC109">SUM(AA103:AB103)</f>
        <v>21300</v>
      </c>
      <c r="AD103" s="42">
        <v>20833</v>
      </c>
      <c r="AE103" s="77">
        <f t="shared" si="44"/>
        <v>0.978075117370892</v>
      </c>
    </row>
    <row r="104" spans="1:31" ht="12.75">
      <c r="A104" s="11"/>
      <c r="B104" s="12"/>
      <c r="C104" s="12" t="s">
        <v>20</v>
      </c>
      <c r="D104" s="13" t="s">
        <v>21</v>
      </c>
      <c r="E104" s="14">
        <v>1600</v>
      </c>
      <c r="F104" s="14"/>
      <c r="G104" s="37">
        <f t="shared" si="53"/>
        <v>1600</v>
      </c>
      <c r="H104" s="42"/>
      <c r="I104" s="42">
        <f t="shared" si="54"/>
        <v>1600</v>
      </c>
      <c r="J104" s="42">
        <v>1500</v>
      </c>
      <c r="K104" s="42">
        <f t="shared" si="55"/>
        <v>3100</v>
      </c>
      <c r="L104" s="42"/>
      <c r="M104" s="42">
        <f t="shared" si="56"/>
        <v>3100</v>
      </c>
      <c r="N104" s="42"/>
      <c r="O104" s="42">
        <f t="shared" si="57"/>
        <v>3100</v>
      </c>
      <c r="P104" s="42"/>
      <c r="Q104" s="42">
        <f t="shared" si="58"/>
        <v>3100</v>
      </c>
      <c r="R104" s="42"/>
      <c r="S104" s="42">
        <f t="shared" si="59"/>
        <v>3100</v>
      </c>
      <c r="T104" s="42">
        <v>-400</v>
      </c>
      <c r="U104" s="42">
        <f t="shared" si="60"/>
        <v>2700</v>
      </c>
      <c r="V104" s="42"/>
      <c r="W104" s="42"/>
      <c r="X104" s="42">
        <f t="shared" si="61"/>
        <v>2700</v>
      </c>
      <c r="Y104" s="42"/>
      <c r="Z104" s="42"/>
      <c r="AA104" s="42">
        <f t="shared" si="62"/>
        <v>2700</v>
      </c>
      <c r="AB104" s="42"/>
      <c r="AC104" s="42">
        <f t="shared" si="63"/>
        <v>2700</v>
      </c>
      <c r="AD104" s="42">
        <v>2612</v>
      </c>
      <c r="AE104" s="77">
        <f t="shared" si="44"/>
        <v>0.9674074074074074</v>
      </c>
    </row>
    <row r="105" spans="1:31" ht="12.75">
      <c r="A105" s="11"/>
      <c r="B105" s="12"/>
      <c r="C105" s="12" t="s">
        <v>72</v>
      </c>
      <c r="D105" s="13" t="s">
        <v>73</v>
      </c>
      <c r="E105" s="14">
        <v>900</v>
      </c>
      <c r="F105" s="14"/>
      <c r="G105" s="37">
        <f t="shared" si="53"/>
        <v>900</v>
      </c>
      <c r="H105" s="42"/>
      <c r="I105" s="42">
        <f t="shared" si="54"/>
        <v>900</v>
      </c>
      <c r="J105" s="42"/>
      <c r="K105" s="42">
        <f t="shared" si="55"/>
        <v>900</v>
      </c>
      <c r="L105" s="42"/>
      <c r="M105" s="42">
        <f t="shared" si="56"/>
        <v>900</v>
      </c>
      <c r="N105" s="42"/>
      <c r="O105" s="42">
        <f t="shared" si="57"/>
        <v>900</v>
      </c>
      <c r="P105" s="42">
        <v>500</v>
      </c>
      <c r="Q105" s="42">
        <f t="shared" si="58"/>
        <v>1400</v>
      </c>
      <c r="R105" s="42"/>
      <c r="S105" s="42">
        <f t="shared" si="59"/>
        <v>1400</v>
      </c>
      <c r="T105" s="42"/>
      <c r="U105" s="42">
        <f t="shared" si="60"/>
        <v>1400</v>
      </c>
      <c r="V105" s="42"/>
      <c r="W105" s="42"/>
      <c r="X105" s="42">
        <f t="shared" si="61"/>
        <v>1400</v>
      </c>
      <c r="Y105" s="42"/>
      <c r="Z105" s="42"/>
      <c r="AA105" s="42">
        <f t="shared" si="62"/>
        <v>1400</v>
      </c>
      <c r="AB105" s="42">
        <v>-100</v>
      </c>
      <c r="AC105" s="42">
        <f t="shared" si="63"/>
        <v>1300</v>
      </c>
      <c r="AD105" s="42">
        <v>928</v>
      </c>
      <c r="AE105" s="77">
        <f t="shared" si="44"/>
        <v>0.7138461538461538</v>
      </c>
    </row>
    <row r="106" spans="1:31" ht="12.75">
      <c r="A106" s="11"/>
      <c r="B106" s="12"/>
      <c r="C106" s="12" t="s">
        <v>22</v>
      </c>
      <c r="D106" s="13" t="s">
        <v>23</v>
      </c>
      <c r="E106" s="14">
        <v>2000</v>
      </c>
      <c r="F106" s="14"/>
      <c r="G106" s="37">
        <f t="shared" si="53"/>
        <v>2000</v>
      </c>
      <c r="H106" s="42"/>
      <c r="I106" s="42">
        <f t="shared" si="54"/>
        <v>2000</v>
      </c>
      <c r="J106" s="42"/>
      <c r="K106" s="42">
        <f t="shared" si="55"/>
        <v>2000</v>
      </c>
      <c r="L106" s="42"/>
      <c r="M106" s="42">
        <f t="shared" si="56"/>
        <v>2000</v>
      </c>
      <c r="N106" s="42"/>
      <c r="O106" s="42">
        <f t="shared" si="57"/>
        <v>2000</v>
      </c>
      <c r="P106" s="42"/>
      <c r="Q106" s="42">
        <f t="shared" si="58"/>
        <v>2000</v>
      </c>
      <c r="R106" s="42"/>
      <c r="S106" s="42">
        <f t="shared" si="59"/>
        <v>2000</v>
      </c>
      <c r="T106" s="42">
        <v>9500</v>
      </c>
      <c r="U106" s="42">
        <f t="shared" si="60"/>
        <v>11500</v>
      </c>
      <c r="V106" s="42"/>
      <c r="W106" s="42"/>
      <c r="X106" s="42">
        <f t="shared" si="61"/>
        <v>11500</v>
      </c>
      <c r="Y106" s="42"/>
      <c r="Z106" s="42"/>
      <c r="AA106" s="42">
        <f t="shared" si="62"/>
        <v>11500</v>
      </c>
      <c r="AB106" s="42"/>
      <c r="AC106" s="42">
        <f t="shared" si="63"/>
        <v>11500</v>
      </c>
      <c r="AD106" s="42">
        <v>11500</v>
      </c>
      <c r="AE106" s="77">
        <f t="shared" si="44"/>
        <v>1</v>
      </c>
    </row>
    <row r="107" spans="1:31" ht="12.75">
      <c r="A107" s="11"/>
      <c r="B107" s="12"/>
      <c r="C107" s="12" t="s">
        <v>16</v>
      </c>
      <c r="D107" s="13" t="s">
        <v>17</v>
      </c>
      <c r="E107" s="14">
        <v>5223</v>
      </c>
      <c r="F107" s="14"/>
      <c r="G107" s="37">
        <f t="shared" si="53"/>
        <v>5223</v>
      </c>
      <c r="H107" s="42"/>
      <c r="I107" s="42">
        <f t="shared" si="54"/>
        <v>5223</v>
      </c>
      <c r="J107" s="42"/>
      <c r="K107" s="42">
        <f t="shared" si="55"/>
        <v>5223</v>
      </c>
      <c r="L107" s="42"/>
      <c r="M107" s="42">
        <f t="shared" si="56"/>
        <v>5223</v>
      </c>
      <c r="N107" s="42"/>
      <c r="O107" s="42">
        <f t="shared" si="57"/>
        <v>5223</v>
      </c>
      <c r="P107" s="42">
        <v>-500</v>
      </c>
      <c r="Q107" s="42">
        <f t="shared" si="58"/>
        <v>4723</v>
      </c>
      <c r="R107" s="42"/>
      <c r="S107" s="42">
        <f t="shared" si="59"/>
        <v>4723</v>
      </c>
      <c r="T107" s="42">
        <v>-1080</v>
      </c>
      <c r="U107" s="42">
        <f t="shared" si="60"/>
        <v>3643</v>
      </c>
      <c r="V107" s="42"/>
      <c r="W107" s="42"/>
      <c r="X107" s="42">
        <f t="shared" si="61"/>
        <v>3643</v>
      </c>
      <c r="Y107" s="42"/>
      <c r="Z107" s="42"/>
      <c r="AA107" s="42">
        <f t="shared" si="62"/>
        <v>3643</v>
      </c>
      <c r="AB107" s="42">
        <v>100</v>
      </c>
      <c r="AC107" s="42">
        <f t="shared" si="63"/>
        <v>3743</v>
      </c>
      <c r="AD107" s="42">
        <v>3737</v>
      </c>
      <c r="AE107" s="77">
        <f t="shared" si="44"/>
        <v>0.9983970077477959</v>
      </c>
    </row>
    <row r="108" spans="1:31" ht="12.75">
      <c r="A108" s="11"/>
      <c r="B108" s="12"/>
      <c r="C108" s="12" t="s">
        <v>30</v>
      </c>
      <c r="D108" s="13" t="s">
        <v>31</v>
      </c>
      <c r="E108" s="14">
        <v>277</v>
      </c>
      <c r="F108" s="14"/>
      <c r="G108" s="37">
        <f t="shared" si="53"/>
        <v>277</v>
      </c>
      <c r="H108" s="42"/>
      <c r="I108" s="42">
        <f t="shared" si="54"/>
        <v>277</v>
      </c>
      <c r="J108" s="42"/>
      <c r="K108" s="42">
        <f t="shared" si="55"/>
        <v>277</v>
      </c>
      <c r="L108" s="42"/>
      <c r="M108" s="42">
        <f t="shared" si="56"/>
        <v>277</v>
      </c>
      <c r="N108" s="42"/>
      <c r="O108" s="42">
        <f t="shared" si="57"/>
        <v>277</v>
      </c>
      <c r="P108" s="42"/>
      <c r="Q108" s="42">
        <f t="shared" si="58"/>
        <v>277</v>
      </c>
      <c r="R108" s="42"/>
      <c r="S108" s="42">
        <f t="shared" si="59"/>
        <v>277</v>
      </c>
      <c r="T108" s="42"/>
      <c r="U108" s="42">
        <f t="shared" si="60"/>
        <v>277</v>
      </c>
      <c r="V108" s="42"/>
      <c r="W108" s="42"/>
      <c r="X108" s="42">
        <f t="shared" si="61"/>
        <v>277</v>
      </c>
      <c r="Y108" s="42"/>
      <c r="Z108" s="42"/>
      <c r="AA108" s="42">
        <f t="shared" si="62"/>
        <v>277</v>
      </c>
      <c r="AB108" s="42"/>
      <c r="AC108" s="42">
        <f t="shared" si="63"/>
        <v>277</v>
      </c>
      <c r="AD108" s="42">
        <v>276</v>
      </c>
      <c r="AE108" s="77">
        <f t="shared" si="44"/>
        <v>0.9963898916967509</v>
      </c>
    </row>
    <row r="109" spans="1:31" ht="12.75">
      <c r="A109" s="11"/>
      <c r="B109" s="12"/>
      <c r="C109" s="12" t="s">
        <v>26</v>
      </c>
      <c r="D109" s="13" t="s">
        <v>49</v>
      </c>
      <c r="E109" s="14">
        <v>0</v>
      </c>
      <c r="F109" s="14"/>
      <c r="G109" s="37">
        <f t="shared" si="53"/>
        <v>0</v>
      </c>
      <c r="H109" s="42"/>
      <c r="I109" s="42">
        <f t="shared" si="54"/>
        <v>0</v>
      </c>
      <c r="J109" s="42">
        <v>1800</v>
      </c>
      <c r="K109" s="42">
        <f t="shared" si="55"/>
        <v>1800</v>
      </c>
      <c r="L109" s="42"/>
      <c r="M109" s="42">
        <f t="shared" si="56"/>
        <v>1800</v>
      </c>
      <c r="N109" s="42"/>
      <c r="O109" s="42">
        <f t="shared" si="57"/>
        <v>1800</v>
      </c>
      <c r="P109" s="42"/>
      <c r="Q109" s="42">
        <f t="shared" si="58"/>
        <v>1800</v>
      </c>
      <c r="R109" s="42"/>
      <c r="S109" s="42">
        <f t="shared" si="59"/>
        <v>1800</v>
      </c>
      <c r="T109" s="42">
        <v>-20</v>
      </c>
      <c r="U109" s="42">
        <f t="shared" si="60"/>
        <v>1780</v>
      </c>
      <c r="V109" s="42"/>
      <c r="W109" s="42"/>
      <c r="X109" s="42">
        <f t="shared" si="61"/>
        <v>1780</v>
      </c>
      <c r="Y109" s="42"/>
      <c r="Z109" s="42"/>
      <c r="AA109" s="42">
        <f t="shared" si="62"/>
        <v>1780</v>
      </c>
      <c r="AB109" s="42"/>
      <c r="AC109" s="42">
        <f t="shared" si="63"/>
        <v>1780</v>
      </c>
      <c r="AD109" s="42">
        <v>1780</v>
      </c>
      <c r="AE109" s="77">
        <f t="shared" si="44"/>
        <v>1</v>
      </c>
    </row>
    <row r="110" spans="1:31" ht="12.75">
      <c r="A110" s="11"/>
      <c r="B110" s="12"/>
      <c r="C110" s="12"/>
      <c r="D110" s="13"/>
      <c r="E110" s="14"/>
      <c r="F110" s="14"/>
      <c r="G110" s="37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77"/>
    </row>
    <row r="111" spans="1:31" ht="12.75">
      <c r="A111" s="11"/>
      <c r="B111" s="12" t="s">
        <v>247</v>
      </c>
      <c r="C111" s="12"/>
      <c r="D111" s="13" t="s">
        <v>33</v>
      </c>
      <c r="E111" s="14"/>
      <c r="F111" s="14"/>
      <c r="G111" s="37">
        <v>0</v>
      </c>
      <c r="H111" s="42">
        <v>5000</v>
      </c>
      <c r="I111" s="42">
        <f>SUM(G111:H111)</f>
        <v>5000</v>
      </c>
      <c r="J111" s="42"/>
      <c r="K111" s="42">
        <f>SUM(I111:J111)</f>
        <v>5000</v>
      </c>
      <c r="L111" s="42"/>
      <c r="M111" s="42">
        <f>SUM(K111:L111)</f>
        <v>5000</v>
      </c>
      <c r="N111" s="42"/>
      <c r="O111" s="42">
        <f>SUM(M111:N111)</f>
        <v>5000</v>
      </c>
      <c r="P111" s="42"/>
      <c r="Q111" s="42">
        <f>SUM(O111:P111)</f>
        <v>5000</v>
      </c>
      <c r="R111" s="42"/>
      <c r="S111" s="42">
        <f>SUM(Q111:R111)</f>
        <v>5000</v>
      </c>
      <c r="T111" s="42"/>
      <c r="U111" s="42">
        <f>SUM(S111:T111)</f>
        <v>5000</v>
      </c>
      <c r="V111" s="42"/>
      <c r="W111" s="42"/>
      <c r="X111" s="42">
        <f>SUM(U111:W111)</f>
        <v>5000</v>
      </c>
      <c r="Y111" s="42"/>
      <c r="Z111" s="42"/>
      <c r="AA111" s="42">
        <f>SUM(X111:Z111)</f>
        <v>5000</v>
      </c>
      <c r="AB111" s="42"/>
      <c r="AC111" s="42">
        <f>SUM(AA111:AB111)</f>
        <v>5000</v>
      </c>
      <c r="AD111" s="42">
        <v>2655</v>
      </c>
      <c r="AE111" s="77">
        <f t="shared" si="44"/>
        <v>0.531</v>
      </c>
    </row>
    <row r="112" spans="1:31" ht="12.75">
      <c r="A112" s="11"/>
      <c r="B112" s="12"/>
      <c r="C112" s="12" t="s">
        <v>20</v>
      </c>
      <c r="D112" s="13" t="s">
        <v>21</v>
      </c>
      <c r="E112" s="14"/>
      <c r="F112" s="14"/>
      <c r="G112" s="37">
        <v>0</v>
      </c>
      <c r="H112" s="42">
        <v>2500</v>
      </c>
      <c r="I112" s="42">
        <f>SUM(G112:H112)</f>
        <v>2500</v>
      </c>
      <c r="J112" s="42"/>
      <c r="K112" s="42">
        <f>SUM(I112:J112)</f>
        <v>2500</v>
      </c>
      <c r="L112" s="42"/>
      <c r="M112" s="42">
        <f>SUM(K112:L112)</f>
        <v>2500</v>
      </c>
      <c r="N112" s="42"/>
      <c r="O112" s="42">
        <f>SUM(M112:N112)</f>
        <v>2500</v>
      </c>
      <c r="P112" s="42"/>
      <c r="Q112" s="42">
        <f>SUM(O112:P112)</f>
        <v>2500</v>
      </c>
      <c r="R112" s="42"/>
      <c r="S112" s="42">
        <f>SUM(Q112:R112)</f>
        <v>2500</v>
      </c>
      <c r="T112" s="42"/>
      <c r="U112" s="42">
        <f>SUM(S112:T112)</f>
        <v>2500</v>
      </c>
      <c r="V112" s="42"/>
      <c r="W112" s="42"/>
      <c r="X112" s="42">
        <f>SUM(U112:W112)</f>
        <v>2500</v>
      </c>
      <c r="Y112" s="42"/>
      <c r="Z112" s="42"/>
      <c r="AA112" s="42">
        <f>SUM(X112:Z112)</f>
        <v>2500</v>
      </c>
      <c r="AB112" s="42"/>
      <c r="AC112" s="42">
        <f>SUM(AA112:AB112)</f>
        <v>2500</v>
      </c>
      <c r="AD112" s="42">
        <v>625</v>
      </c>
      <c r="AE112" s="77">
        <f t="shared" si="44"/>
        <v>0.25</v>
      </c>
    </row>
    <row r="113" spans="1:31" ht="12.75">
      <c r="A113" s="11"/>
      <c r="B113" s="12"/>
      <c r="C113" s="12" t="s">
        <v>16</v>
      </c>
      <c r="D113" s="13" t="s">
        <v>17</v>
      </c>
      <c r="E113" s="14"/>
      <c r="F113" s="14"/>
      <c r="G113" s="37">
        <v>0</v>
      </c>
      <c r="H113" s="42">
        <v>2500</v>
      </c>
      <c r="I113" s="42">
        <f>SUM(G113:H113)</f>
        <v>2500</v>
      </c>
      <c r="J113" s="42"/>
      <c r="K113" s="42">
        <f>SUM(I113:J113)</f>
        <v>2500</v>
      </c>
      <c r="L113" s="42"/>
      <c r="M113" s="42">
        <f>SUM(K113:L113)</f>
        <v>2500</v>
      </c>
      <c r="N113" s="42"/>
      <c r="O113" s="42">
        <f>SUM(M113:N113)</f>
        <v>2500</v>
      </c>
      <c r="P113" s="42"/>
      <c r="Q113" s="42">
        <f>SUM(O113:P113)</f>
        <v>2500</v>
      </c>
      <c r="R113" s="42"/>
      <c r="S113" s="42">
        <f>SUM(Q113:R113)</f>
        <v>2500</v>
      </c>
      <c r="T113" s="42"/>
      <c r="U113" s="42">
        <f>SUM(S113:T113)</f>
        <v>2500</v>
      </c>
      <c r="V113" s="42"/>
      <c r="W113" s="42"/>
      <c r="X113" s="42">
        <f>SUM(U113:W113)</f>
        <v>2500</v>
      </c>
      <c r="Y113" s="42"/>
      <c r="Z113" s="42"/>
      <c r="AA113" s="42">
        <f>SUM(X113:Z113)</f>
        <v>2500</v>
      </c>
      <c r="AB113" s="42"/>
      <c r="AC113" s="42">
        <f>SUM(AA113:AB113)</f>
        <v>2500</v>
      </c>
      <c r="AD113" s="42">
        <v>2030</v>
      </c>
      <c r="AE113" s="77">
        <f t="shared" si="44"/>
        <v>0.812</v>
      </c>
    </row>
    <row r="114" spans="1:31" ht="12.75">
      <c r="A114" s="11"/>
      <c r="B114" s="12"/>
      <c r="C114" s="12"/>
      <c r="D114" s="13"/>
      <c r="E114" s="14"/>
      <c r="F114" s="14"/>
      <c r="G114" s="37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77"/>
    </row>
    <row r="115" spans="1:31" s="5" customFormat="1" ht="12.75">
      <c r="A115" s="6" t="s">
        <v>80</v>
      </c>
      <c r="B115" s="7"/>
      <c r="C115" s="7"/>
      <c r="D115" s="8" t="s">
        <v>81</v>
      </c>
      <c r="E115" s="9">
        <v>2129500</v>
      </c>
      <c r="F115" s="9"/>
      <c r="G115" s="34">
        <f aca="true" t="shared" si="64" ref="G115:G125">SUM(E115:F115)</f>
        <v>2129500</v>
      </c>
      <c r="H115" s="41">
        <v>-3000</v>
      </c>
      <c r="I115" s="41">
        <f aca="true" t="shared" si="65" ref="I115:I125">SUM(G115:H115)</f>
        <v>2126500</v>
      </c>
      <c r="J115" s="41"/>
      <c r="K115" s="41">
        <f aca="true" t="shared" si="66" ref="K115:K125">SUM(I115:J115)</f>
        <v>2126500</v>
      </c>
      <c r="L115" s="41"/>
      <c r="M115" s="41">
        <f aca="true" t="shared" si="67" ref="M115:M125">SUM(K115:L115)</f>
        <v>2126500</v>
      </c>
      <c r="N115" s="41">
        <v>18085</v>
      </c>
      <c r="O115" s="41">
        <f aca="true" t="shared" si="68" ref="O115:O125">SUM(M115:N115)</f>
        <v>2144585</v>
      </c>
      <c r="P115" s="41"/>
      <c r="Q115" s="41">
        <f aca="true" t="shared" si="69" ref="Q115:Q125">SUM(O115:P115)</f>
        <v>2144585</v>
      </c>
      <c r="R115" s="41">
        <v>44508</v>
      </c>
      <c r="S115" s="41">
        <f aca="true" t="shared" si="70" ref="S115:S125">SUM(Q115:R115)</f>
        <v>2189093</v>
      </c>
      <c r="T115" s="41"/>
      <c r="U115" s="41">
        <f aca="true" t="shared" si="71" ref="U115:U125">SUM(S115:T115)</f>
        <v>2189093</v>
      </c>
      <c r="V115" s="41"/>
      <c r="W115" s="41"/>
      <c r="X115" s="41">
        <f aca="true" t="shared" si="72" ref="X115:X125">SUM(U115:W115)</f>
        <v>2189093</v>
      </c>
      <c r="Y115" s="41"/>
      <c r="Z115" s="41">
        <v>6632</v>
      </c>
      <c r="AA115" s="41">
        <f aca="true" t="shared" si="73" ref="AA115:AA125">SUM(X115:Z115)</f>
        <v>2195725</v>
      </c>
      <c r="AB115" s="41"/>
      <c r="AC115" s="41">
        <f aca="true" t="shared" si="74" ref="AC115:AC125">SUM(AA115:AB115)</f>
        <v>2195725</v>
      </c>
      <c r="AD115" s="41">
        <v>2124827</v>
      </c>
      <c r="AE115" s="76">
        <f t="shared" si="44"/>
        <v>0.9677108927575174</v>
      </c>
    </row>
    <row r="116" spans="1:31" ht="12.75">
      <c r="A116" s="11"/>
      <c r="B116" s="12" t="s">
        <v>82</v>
      </c>
      <c r="C116" s="12"/>
      <c r="D116" s="13" t="s">
        <v>11</v>
      </c>
      <c r="E116" s="14">
        <v>23000</v>
      </c>
      <c r="F116" s="14"/>
      <c r="G116" s="37">
        <f t="shared" si="64"/>
        <v>23000</v>
      </c>
      <c r="H116" s="42"/>
      <c r="I116" s="42">
        <f t="shared" si="65"/>
        <v>23000</v>
      </c>
      <c r="J116" s="42"/>
      <c r="K116" s="42">
        <f t="shared" si="66"/>
        <v>23000</v>
      </c>
      <c r="L116" s="42"/>
      <c r="M116" s="42">
        <f t="shared" si="67"/>
        <v>23000</v>
      </c>
      <c r="N116" s="42"/>
      <c r="O116" s="42">
        <f t="shared" si="68"/>
        <v>23000</v>
      </c>
      <c r="P116" s="42"/>
      <c r="Q116" s="42">
        <f t="shared" si="69"/>
        <v>23000</v>
      </c>
      <c r="R116" s="42"/>
      <c r="S116" s="42">
        <f t="shared" si="70"/>
        <v>23000</v>
      </c>
      <c r="T116" s="42"/>
      <c r="U116" s="42">
        <f t="shared" si="71"/>
        <v>23000</v>
      </c>
      <c r="V116" s="42"/>
      <c r="W116" s="42"/>
      <c r="X116" s="42">
        <f t="shared" si="72"/>
        <v>23000</v>
      </c>
      <c r="Y116" s="42"/>
      <c r="Z116" s="42"/>
      <c r="AA116" s="42">
        <f t="shared" si="73"/>
        <v>23000</v>
      </c>
      <c r="AB116" s="42">
        <v>-3000</v>
      </c>
      <c r="AC116" s="42">
        <f t="shared" si="74"/>
        <v>20000</v>
      </c>
      <c r="AD116" s="42">
        <v>18841</v>
      </c>
      <c r="AE116" s="77">
        <f t="shared" si="44"/>
        <v>0.94205</v>
      </c>
    </row>
    <row r="117" spans="1:31" ht="12.75">
      <c r="A117" s="11"/>
      <c r="B117" s="12"/>
      <c r="C117" s="12" t="s">
        <v>55</v>
      </c>
      <c r="D117" s="13" t="s">
        <v>56</v>
      </c>
      <c r="E117" s="14">
        <v>3000</v>
      </c>
      <c r="F117" s="14"/>
      <c r="G117" s="37">
        <f t="shared" si="64"/>
        <v>3000</v>
      </c>
      <c r="H117" s="42">
        <v>10000</v>
      </c>
      <c r="I117" s="42">
        <f t="shared" si="65"/>
        <v>13000</v>
      </c>
      <c r="J117" s="42"/>
      <c r="K117" s="42">
        <f t="shared" si="66"/>
        <v>13000</v>
      </c>
      <c r="L117" s="42"/>
      <c r="M117" s="42">
        <f t="shared" si="67"/>
        <v>13000</v>
      </c>
      <c r="N117" s="42"/>
      <c r="O117" s="42">
        <f t="shared" si="68"/>
        <v>13000</v>
      </c>
      <c r="P117" s="42"/>
      <c r="Q117" s="42">
        <f t="shared" si="69"/>
        <v>13000</v>
      </c>
      <c r="R117" s="42"/>
      <c r="S117" s="42">
        <f t="shared" si="70"/>
        <v>13000</v>
      </c>
      <c r="T117" s="42"/>
      <c r="U117" s="42">
        <f t="shared" si="71"/>
        <v>13000</v>
      </c>
      <c r="V117" s="42"/>
      <c r="W117" s="42"/>
      <c r="X117" s="42">
        <f t="shared" si="72"/>
        <v>13000</v>
      </c>
      <c r="Y117" s="42"/>
      <c r="Z117" s="42"/>
      <c r="AA117" s="42">
        <f t="shared" si="73"/>
        <v>13000</v>
      </c>
      <c r="AB117" s="42"/>
      <c r="AC117" s="42">
        <f t="shared" si="74"/>
        <v>13000</v>
      </c>
      <c r="AD117" s="42">
        <v>13000</v>
      </c>
      <c r="AE117" s="77">
        <f t="shared" si="44"/>
        <v>1</v>
      </c>
    </row>
    <row r="118" spans="1:31" ht="12.75">
      <c r="A118" s="11"/>
      <c r="B118" s="12"/>
      <c r="C118" s="12" t="s">
        <v>85</v>
      </c>
      <c r="D118" s="13" t="s">
        <v>86</v>
      </c>
      <c r="E118" s="14">
        <v>10785</v>
      </c>
      <c r="F118" s="14"/>
      <c r="G118" s="37">
        <f t="shared" si="64"/>
        <v>10785</v>
      </c>
      <c r="H118" s="42">
        <v>-10785</v>
      </c>
      <c r="I118" s="42">
        <f t="shared" si="65"/>
        <v>0</v>
      </c>
      <c r="J118" s="42"/>
      <c r="K118" s="42">
        <f t="shared" si="66"/>
        <v>0</v>
      </c>
      <c r="L118" s="42"/>
      <c r="M118" s="42">
        <f t="shared" si="67"/>
        <v>0</v>
      </c>
      <c r="N118" s="42"/>
      <c r="O118" s="42">
        <f t="shared" si="68"/>
        <v>0</v>
      </c>
      <c r="P118" s="42"/>
      <c r="Q118" s="42">
        <f t="shared" si="69"/>
        <v>0</v>
      </c>
      <c r="R118" s="42"/>
      <c r="S118" s="42">
        <f t="shared" si="70"/>
        <v>0</v>
      </c>
      <c r="T118" s="42"/>
      <c r="U118" s="42">
        <f t="shared" si="71"/>
        <v>0</v>
      </c>
      <c r="V118" s="42"/>
      <c r="W118" s="42"/>
      <c r="X118" s="42">
        <f t="shared" si="72"/>
        <v>0</v>
      </c>
      <c r="Y118" s="42"/>
      <c r="Z118" s="42"/>
      <c r="AA118" s="42">
        <f t="shared" si="73"/>
        <v>0</v>
      </c>
      <c r="AB118" s="42"/>
      <c r="AC118" s="42">
        <f t="shared" si="74"/>
        <v>0</v>
      </c>
      <c r="AD118" s="42">
        <v>0</v>
      </c>
      <c r="AE118" s="77"/>
    </row>
    <row r="119" spans="1:31" ht="12.75">
      <c r="A119" s="11"/>
      <c r="B119" s="12"/>
      <c r="C119" s="12" t="s">
        <v>57</v>
      </c>
      <c r="D119" s="13" t="s">
        <v>58</v>
      </c>
      <c r="E119" s="14">
        <v>1950</v>
      </c>
      <c r="F119" s="14"/>
      <c r="G119" s="37">
        <f t="shared" si="64"/>
        <v>1950</v>
      </c>
      <c r="H119" s="42">
        <v>-1950</v>
      </c>
      <c r="I119" s="42">
        <f t="shared" si="65"/>
        <v>0</v>
      </c>
      <c r="J119" s="42"/>
      <c r="K119" s="42">
        <f t="shared" si="66"/>
        <v>0</v>
      </c>
      <c r="L119" s="42"/>
      <c r="M119" s="42">
        <f t="shared" si="67"/>
        <v>0</v>
      </c>
      <c r="N119" s="42"/>
      <c r="O119" s="42">
        <f t="shared" si="68"/>
        <v>0</v>
      </c>
      <c r="P119" s="42"/>
      <c r="Q119" s="42">
        <f t="shared" si="69"/>
        <v>0</v>
      </c>
      <c r="R119" s="42"/>
      <c r="S119" s="42">
        <f t="shared" si="70"/>
        <v>0</v>
      </c>
      <c r="T119" s="42"/>
      <c r="U119" s="42">
        <f t="shared" si="71"/>
        <v>0</v>
      </c>
      <c r="V119" s="42"/>
      <c r="W119" s="42"/>
      <c r="X119" s="42">
        <f t="shared" si="72"/>
        <v>0</v>
      </c>
      <c r="Y119" s="42"/>
      <c r="Z119" s="42"/>
      <c r="AA119" s="42">
        <f t="shared" si="73"/>
        <v>0</v>
      </c>
      <c r="AB119" s="42"/>
      <c r="AC119" s="42">
        <f t="shared" si="74"/>
        <v>0</v>
      </c>
      <c r="AD119" s="42">
        <v>0</v>
      </c>
      <c r="AE119" s="77"/>
    </row>
    <row r="120" spans="1:31" ht="12.75">
      <c r="A120" s="11"/>
      <c r="B120" s="12"/>
      <c r="C120" s="12" t="s">
        <v>59</v>
      </c>
      <c r="D120" s="13" t="s">
        <v>60</v>
      </c>
      <c r="E120" s="14">
        <v>265</v>
      </c>
      <c r="F120" s="14"/>
      <c r="G120" s="37">
        <f t="shared" si="64"/>
        <v>265</v>
      </c>
      <c r="H120" s="42">
        <v>-265</v>
      </c>
      <c r="I120" s="42">
        <f t="shared" si="65"/>
        <v>0</v>
      </c>
      <c r="J120" s="42"/>
      <c r="K120" s="42">
        <f t="shared" si="66"/>
        <v>0</v>
      </c>
      <c r="L120" s="42"/>
      <c r="M120" s="42">
        <f t="shared" si="67"/>
        <v>0</v>
      </c>
      <c r="N120" s="42"/>
      <c r="O120" s="42">
        <f t="shared" si="68"/>
        <v>0</v>
      </c>
      <c r="P120" s="42"/>
      <c r="Q120" s="42">
        <f t="shared" si="69"/>
        <v>0</v>
      </c>
      <c r="R120" s="42"/>
      <c r="S120" s="42">
        <f t="shared" si="70"/>
        <v>0</v>
      </c>
      <c r="T120" s="42"/>
      <c r="U120" s="42">
        <f t="shared" si="71"/>
        <v>0</v>
      </c>
      <c r="V120" s="42"/>
      <c r="W120" s="42"/>
      <c r="X120" s="42">
        <f t="shared" si="72"/>
        <v>0</v>
      </c>
      <c r="Y120" s="42"/>
      <c r="Z120" s="42"/>
      <c r="AA120" s="42">
        <f t="shared" si="73"/>
        <v>0</v>
      </c>
      <c r="AB120" s="42"/>
      <c r="AC120" s="42">
        <f t="shared" si="74"/>
        <v>0</v>
      </c>
      <c r="AD120" s="42">
        <v>0</v>
      </c>
      <c r="AE120" s="77"/>
    </row>
    <row r="121" spans="1:31" ht="12.75">
      <c r="A121" s="11"/>
      <c r="B121" s="12"/>
      <c r="C121" s="12" t="s">
        <v>20</v>
      </c>
      <c r="D121" s="13" t="s">
        <v>21</v>
      </c>
      <c r="E121" s="14">
        <v>800</v>
      </c>
      <c r="F121" s="14"/>
      <c r="G121" s="37">
        <f t="shared" si="64"/>
        <v>800</v>
      </c>
      <c r="H121" s="42">
        <v>4000</v>
      </c>
      <c r="I121" s="42">
        <f t="shared" si="65"/>
        <v>4800</v>
      </c>
      <c r="J121" s="42"/>
      <c r="K121" s="42">
        <f t="shared" si="66"/>
        <v>4800</v>
      </c>
      <c r="L121" s="42"/>
      <c r="M121" s="42">
        <f t="shared" si="67"/>
        <v>4800</v>
      </c>
      <c r="N121" s="42"/>
      <c r="O121" s="42">
        <f t="shared" si="68"/>
        <v>4800</v>
      </c>
      <c r="P121" s="42"/>
      <c r="Q121" s="42">
        <f t="shared" si="69"/>
        <v>4800</v>
      </c>
      <c r="R121" s="42"/>
      <c r="S121" s="42">
        <f t="shared" si="70"/>
        <v>4800</v>
      </c>
      <c r="T121" s="42"/>
      <c r="U121" s="42">
        <f t="shared" si="71"/>
        <v>4800</v>
      </c>
      <c r="V121" s="42"/>
      <c r="W121" s="42"/>
      <c r="X121" s="42">
        <f t="shared" si="72"/>
        <v>4800</v>
      </c>
      <c r="Y121" s="42"/>
      <c r="Z121" s="42"/>
      <c r="AA121" s="42">
        <f t="shared" si="73"/>
        <v>4800</v>
      </c>
      <c r="AB121" s="42">
        <v>-1800</v>
      </c>
      <c r="AC121" s="42">
        <f t="shared" si="74"/>
        <v>3000</v>
      </c>
      <c r="AD121" s="42">
        <v>2672</v>
      </c>
      <c r="AE121" s="77">
        <f t="shared" si="44"/>
        <v>0.8906666666666667</v>
      </c>
    </row>
    <row r="122" spans="1:31" ht="12.75">
      <c r="A122" s="11"/>
      <c r="B122" s="12"/>
      <c r="C122" s="12" t="s">
        <v>72</v>
      </c>
      <c r="D122" s="13" t="s">
        <v>73</v>
      </c>
      <c r="E122" s="14">
        <v>700</v>
      </c>
      <c r="F122" s="14"/>
      <c r="G122" s="37">
        <f t="shared" si="64"/>
        <v>700</v>
      </c>
      <c r="H122" s="42"/>
      <c r="I122" s="42">
        <f t="shared" si="65"/>
        <v>700</v>
      </c>
      <c r="J122" s="42"/>
      <c r="K122" s="42">
        <f t="shared" si="66"/>
        <v>700</v>
      </c>
      <c r="L122" s="42"/>
      <c r="M122" s="42">
        <f t="shared" si="67"/>
        <v>700</v>
      </c>
      <c r="N122" s="42"/>
      <c r="O122" s="42">
        <f t="shared" si="68"/>
        <v>700</v>
      </c>
      <c r="P122" s="42"/>
      <c r="Q122" s="42">
        <f t="shared" si="69"/>
        <v>700</v>
      </c>
      <c r="R122" s="42"/>
      <c r="S122" s="42">
        <f t="shared" si="70"/>
        <v>700</v>
      </c>
      <c r="T122" s="42"/>
      <c r="U122" s="42">
        <f t="shared" si="71"/>
        <v>700</v>
      </c>
      <c r="V122" s="42"/>
      <c r="W122" s="42"/>
      <c r="X122" s="42">
        <f t="shared" si="72"/>
        <v>700</v>
      </c>
      <c r="Y122" s="42"/>
      <c r="Z122" s="42"/>
      <c r="AA122" s="42">
        <f t="shared" si="73"/>
        <v>700</v>
      </c>
      <c r="AB122" s="42">
        <v>-600</v>
      </c>
      <c r="AC122" s="42">
        <f t="shared" si="74"/>
        <v>100</v>
      </c>
      <c r="AD122" s="42">
        <v>0</v>
      </c>
      <c r="AE122" s="77">
        <f t="shared" si="44"/>
        <v>0</v>
      </c>
    </row>
    <row r="123" spans="1:31" ht="12.75">
      <c r="A123" s="11"/>
      <c r="B123" s="12"/>
      <c r="C123" s="12" t="s">
        <v>16</v>
      </c>
      <c r="D123" s="13" t="s">
        <v>17</v>
      </c>
      <c r="E123" s="14">
        <v>4000</v>
      </c>
      <c r="F123" s="14"/>
      <c r="G123" s="37">
        <f t="shared" si="64"/>
        <v>4000</v>
      </c>
      <c r="H123" s="42">
        <v>500</v>
      </c>
      <c r="I123" s="42">
        <f t="shared" si="65"/>
        <v>4500</v>
      </c>
      <c r="J123" s="42"/>
      <c r="K123" s="42">
        <f t="shared" si="66"/>
        <v>4500</v>
      </c>
      <c r="L123" s="42"/>
      <c r="M123" s="42">
        <f t="shared" si="67"/>
        <v>4500</v>
      </c>
      <c r="N123" s="42"/>
      <c r="O123" s="42">
        <f t="shared" si="68"/>
        <v>4500</v>
      </c>
      <c r="P123" s="42"/>
      <c r="Q123" s="42">
        <f t="shared" si="69"/>
        <v>4500</v>
      </c>
      <c r="R123" s="42"/>
      <c r="S123" s="42">
        <f t="shared" si="70"/>
        <v>4500</v>
      </c>
      <c r="T123" s="42"/>
      <c r="U123" s="42">
        <f t="shared" si="71"/>
        <v>4500</v>
      </c>
      <c r="V123" s="42"/>
      <c r="W123" s="42"/>
      <c r="X123" s="42">
        <f t="shared" si="72"/>
        <v>4500</v>
      </c>
      <c r="Y123" s="42"/>
      <c r="Z123" s="42"/>
      <c r="AA123" s="42">
        <f t="shared" si="73"/>
        <v>4500</v>
      </c>
      <c r="AB123" s="42">
        <v>-600</v>
      </c>
      <c r="AC123" s="42">
        <f t="shared" si="74"/>
        <v>3900</v>
      </c>
      <c r="AD123" s="42">
        <v>3169</v>
      </c>
      <c r="AE123" s="77">
        <f t="shared" si="44"/>
        <v>0.8125641025641026</v>
      </c>
    </row>
    <row r="124" spans="1:31" ht="12.75">
      <c r="A124" s="11"/>
      <c r="B124" s="12"/>
      <c r="C124" s="12" t="s">
        <v>34</v>
      </c>
      <c r="D124" s="13" t="s">
        <v>35</v>
      </c>
      <c r="E124" s="14">
        <v>738</v>
      </c>
      <c r="F124" s="14"/>
      <c r="G124" s="37">
        <f t="shared" si="64"/>
        <v>738</v>
      </c>
      <c r="H124" s="42">
        <v>-738</v>
      </c>
      <c r="I124" s="42">
        <f t="shared" si="65"/>
        <v>0</v>
      </c>
      <c r="J124" s="42"/>
      <c r="K124" s="42">
        <f t="shared" si="66"/>
        <v>0</v>
      </c>
      <c r="L124" s="42"/>
      <c r="M124" s="42">
        <f t="shared" si="67"/>
        <v>0</v>
      </c>
      <c r="N124" s="42"/>
      <c r="O124" s="42">
        <f t="shared" si="68"/>
        <v>0</v>
      </c>
      <c r="P124" s="42"/>
      <c r="Q124" s="42">
        <f t="shared" si="69"/>
        <v>0</v>
      </c>
      <c r="R124" s="42"/>
      <c r="S124" s="42">
        <f t="shared" si="70"/>
        <v>0</v>
      </c>
      <c r="T124" s="42"/>
      <c r="U124" s="42">
        <f t="shared" si="71"/>
        <v>0</v>
      </c>
      <c r="V124" s="42"/>
      <c r="W124" s="42"/>
      <c r="X124" s="42">
        <f t="shared" si="72"/>
        <v>0</v>
      </c>
      <c r="Y124" s="42"/>
      <c r="Z124" s="42"/>
      <c r="AA124" s="42">
        <f t="shared" si="73"/>
        <v>0</v>
      </c>
      <c r="AB124" s="42"/>
      <c r="AC124" s="42">
        <f t="shared" si="74"/>
        <v>0</v>
      </c>
      <c r="AD124" s="42">
        <v>0</v>
      </c>
      <c r="AE124" s="77"/>
    </row>
    <row r="125" spans="1:31" ht="12.75">
      <c r="A125" s="11"/>
      <c r="B125" s="12"/>
      <c r="C125" s="12" t="s">
        <v>97</v>
      </c>
      <c r="D125" s="13" t="s">
        <v>98</v>
      </c>
      <c r="E125" s="14">
        <v>762</v>
      </c>
      <c r="F125" s="14"/>
      <c r="G125" s="37">
        <f t="shared" si="64"/>
        <v>762</v>
      </c>
      <c r="H125" s="42">
        <v>-762</v>
      </c>
      <c r="I125" s="42">
        <f t="shared" si="65"/>
        <v>0</v>
      </c>
      <c r="J125" s="42"/>
      <c r="K125" s="42">
        <f t="shared" si="66"/>
        <v>0</v>
      </c>
      <c r="L125" s="42"/>
      <c r="M125" s="42">
        <f t="shared" si="67"/>
        <v>0</v>
      </c>
      <c r="N125" s="42"/>
      <c r="O125" s="42">
        <f t="shared" si="68"/>
        <v>0</v>
      </c>
      <c r="P125" s="42"/>
      <c r="Q125" s="42">
        <f t="shared" si="69"/>
        <v>0</v>
      </c>
      <c r="R125" s="42"/>
      <c r="S125" s="42">
        <f t="shared" si="70"/>
        <v>0</v>
      </c>
      <c r="T125" s="42"/>
      <c r="U125" s="42">
        <f t="shared" si="71"/>
        <v>0</v>
      </c>
      <c r="V125" s="42"/>
      <c r="W125" s="42"/>
      <c r="X125" s="42">
        <f t="shared" si="72"/>
        <v>0</v>
      </c>
      <c r="Y125" s="42"/>
      <c r="Z125" s="42"/>
      <c r="AA125" s="42">
        <f t="shared" si="73"/>
        <v>0</v>
      </c>
      <c r="AB125" s="42"/>
      <c r="AC125" s="42">
        <f t="shared" si="74"/>
        <v>0</v>
      </c>
      <c r="AD125" s="42">
        <v>0</v>
      </c>
      <c r="AE125" s="77"/>
    </row>
    <row r="126" spans="1:31" ht="12.75">
      <c r="A126" s="11"/>
      <c r="B126" s="12"/>
      <c r="C126" s="12"/>
      <c r="D126" s="13"/>
      <c r="E126" s="14"/>
      <c r="F126" s="14"/>
      <c r="G126" s="36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77"/>
    </row>
    <row r="127" spans="1:31" ht="12.75">
      <c r="A127" s="11"/>
      <c r="B127" s="12" t="s">
        <v>83</v>
      </c>
      <c r="C127" s="12"/>
      <c r="D127" s="13" t="s">
        <v>84</v>
      </c>
      <c r="E127" s="14">
        <v>77000</v>
      </c>
      <c r="F127" s="14"/>
      <c r="G127" s="37">
        <f>SUM(E127:F127)</f>
        <v>77000</v>
      </c>
      <c r="H127" s="42"/>
      <c r="I127" s="42">
        <f>SUM(G127:H127)</f>
        <v>77000</v>
      </c>
      <c r="J127" s="42"/>
      <c r="K127" s="42">
        <f>SUM(I127:J127)</f>
        <v>77000</v>
      </c>
      <c r="L127" s="42"/>
      <c r="M127" s="42">
        <f>SUM(K127:L127)</f>
        <v>77000</v>
      </c>
      <c r="N127" s="42"/>
      <c r="O127" s="42">
        <f>SUM(M127:N127)</f>
        <v>77000</v>
      </c>
      <c r="P127" s="42"/>
      <c r="Q127" s="42">
        <f>SUM(O127:P127)</f>
        <v>77000</v>
      </c>
      <c r="R127" s="42"/>
      <c r="S127" s="42">
        <f>SUM(Q127:R127)</f>
        <v>77000</v>
      </c>
      <c r="T127" s="42"/>
      <c r="U127" s="42">
        <f>SUM(S127:T127)</f>
        <v>77000</v>
      </c>
      <c r="V127" s="42"/>
      <c r="W127" s="42"/>
      <c r="X127" s="42">
        <f>SUM(U127:W127)</f>
        <v>77000</v>
      </c>
      <c r="Y127" s="42"/>
      <c r="Z127" s="42"/>
      <c r="AA127" s="42">
        <f>SUM(X127:Z127)</f>
        <v>77000</v>
      </c>
      <c r="AB127" s="42"/>
      <c r="AC127" s="42">
        <f>SUM(AA127:AB127)</f>
        <v>77000</v>
      </c>
      <c r="AD127" s="42">
        <v>77000</v>
      </c>
      <c r="AE127" s="77">
        <f t="shared" si="44"/>
        <v>1</v>
      </c>
    </row>
    <row r="128" spans="1:31" ht="12.75">
      <c r="A128" s="11"/>
      <c r="B128" s="12"/>
      <c r="C128" s="12" t="s">
        <v>85</v>
      </c>
      <c r="D128" s="13" t="s">
        <v>86</v>
      </c>
      <c r="E128" s="14">
        <v>57066</v>
      </c>
      <c r="F128" s="14"/>
      <c r="G128" s="37">
        <f>SUM(E128:F128)</f>
        <v>57066</v>
      </c>
      <c r="H128" s="42"/>
      <c r="I128" s="42">
        <f>SUM(G128:H128)</f>
        <v>57066</v>
      </c>
      <c r="J128" s="42"/>
      <c r="K128" s="42">
        <f>SUM(I128:J128)</f>
        <v>57066</v>
      </c>
      <c r="L128" s="42"/>
      <c r="M128" s="42">
        <f>SUM(K128:L128)</f>
        <v>57066</v>
      </c>
      <c r="N128" s="42"/>
      <c r="O128" s="42">
        <f>SUM(M128:N128)</f>
        <v>57066</v>
      </c>
      <c r="P128" s="42"/>
      <c r="Q128" s="42">
        <f>SUM(O128:P128)</f>
        <v>57066</v>
      </c>
      <c r="R128" s="42"/>
      <c r="S128" s="42">
        <f>SUM(Q128:R128)</f>
        <v>57066</v>
      </c>
      <c r="T128" s="42"/>
      <c r="U128" s="42">
        <f>SUM(S128:T128)</f>
        <v>57066</v>
      </c>
      <c r="V128" s="42"/>
      <c r="W128" s="42"/>
      <c r="X128" s="42">
        <f>SUM(U128:W128)</f>
        <v>57066</v>
      </c>
      <c r="Y128" s="42"/>
      <c r="Z128" s="42"/>
      <c r="AA128" s="42">
        <f>SUM(X128:Z128)</f>
        <v>57066</v>
      </c>
      <c r="AB128" s="42"/>
      <c r="AC128" s="42">
        <f>SUM(AA128:AB128)</f>
        <v>57066</v>
      </c>
      <c r="AD128" s="42">
        <v>57066</v>
      </c>
      <c r="AE128" s="77">
        <f t="shared" si="44"/>
        <v>1</v>
      </c>
    </row>
    <row r="129" spans="1:31" ht="12.75">
      <c r="A129" s="11"/>
      <c r="B129" s="12"/>
      <c r="C129" s="12" t="s">
        <v>87</v>
      </c>
      <c r="D129" s="13" t="s">
        <v>88</v>
      </c>
      <c r="E129" s="14">
        <v>6884</v>
      </c>
      <c r="F129" s="14"/>
      <c r="G129" s="37">
        <f>SUM(E129:F129)</f>
        <v>6884</v>
      </c>
      <c r="H129" s="42"/>
      <c r="I129" s="42">
        <f>SUM(G129:H129)</f>
        <v>6884</v>
      </c>
      <c r="J129" s="42"/>
      <c r="K129" s="42">
        <f>SUM(I129:J129)</f>
        <v>6884</v>
      </c>
      <c r="L129" s="42"/>
      <c r="M129" s="42">
        <f>SUM(K129:L129)</f>
        <v>6884</v>
      </c>
      <c r="N129" s="42"/>
      <c r="O129" s="42">
        <f>SUM(M129:N129)</f>
        <v>6884</v>
      </c>
      <c r="P129" s="42"/>
      <c r="Q129" s="42">
        <f>SUM(O129:P129)</f>
        <v>6884</v>
      </c>
      <c r="R129" s="42"/>
      <c r="S129" s="42">
        <f>SUM(Q129:R129)</f>
        <v>6884</v>
      </c>
      <c r="T129" s="42"/>
      <c r="U129" s="42">
        <f>SUM(S129:T129)</f>
        <v>6884</v>
      </c>
      <c r="V129" s="42"/>
      <c r="W129" s="42"/>
      <c r="X129" s="42">
        <f>SUM(U129:W129)</f>
        <v>6884</v>
      </c>
      <c r="Y129" s="42"/>
      <c r="Z129" s="42"/>
      <c r="AA129" s="42">
        <f>SUM(X129:Z129)</f>
        <v>6884</v>
      </c>
      <c r="AB129" s="42"/>
      <c r="AC129" s="42">
        <f>SUM(AA129:AB129)</f>
        <v>6884</v>
      </c>
      <c r="AD129" s="42">
        <v>6884</v>
      </c>
      <c r="AE129" s="77">
        <f t="shared" si="44"/>
        <v>1</v>
      </c>
    </row>
    <row r="130" spans="1:31" ht="12.75">
      <c r="A130" s="11"/>
      <c r="B130" s="12"/>
      <c r="C130" s="12" t="s">
        <v>57</v>
      </c>
      <c r="D130" s="13" t="s">
        <v>58</v>
      </c>
      <c r="E130" s="14">
        <v>11450</v>
      </c>
      <c r="F130" s="14"/>
      <c r="G130" s="37">
        <f>SUM(E130:F130)</f>
        <v>11450</v>
      </c>
      <c r="H130" s="42"/>
      <c r="I130" s="42">
        <f>SUM(G130:H130)</f>
        <v>11450</v>
      </c>
      <c r="J130" s="42"/>
      <c r="K130" s="42">
        <f>SUM(I130:J130)</f>
        <v>11450</v>
      </c>
      <c r="L130" s="42"/>
      <c r="M130" s="42">
        <f>SUM(K130:L130)</f>
        <v>11450</v>
      </c>
      <c r="N130" s="42"/>
      <c r="O130" s="42">
        <f>SUM(M130:N130)</f>
        <v>11450</v>
      </c>
      <c r="P130" s="42"/>
      <c r="Q130" s="42">
        <f>SUM(O130:P130)</f>
        <v>11450</v>
      </c>
      <c r="R130" s="42"/>
      <c r="S130" s="42">
        <f>SUM(Q130:R130)</f>
        <v>11450</v>
      </c>
      <c r="T130" s="42"/>
      <c r="U130" s="42">
        <f>SUM(S130:T130)</f>
        <v>11450</v>
      </c>
      <c r="V130" s="42"/>
      <c r="W130" s="42"/>
      <c r="X130" s="42">
        <f>SUM(U130:W130)</f>
        <v>11450</v>
      </c>
      <c r="Y130" s="42"/>
      <c r="Z130" s="42"/>
      <c r="AA130" s="42">
        <f>SUM(X130:Z130)</f>
        <v>11450</v>
      </c>
      <c r="AB130" s="42"/>
      <c r="AC130" s="42">
        <f>SUM(AA130:AB130)</f>
        <v>11450</v>
      </c>
      <c r="AD130" s="42">
        <v>11465</v>
      </c>
      <c r="AE130" s="77">
        <f t="shared" si="44"/>
        <v>1.0013100436681224</v>
      </c>
    </row>
    <row r="131" spans="1:31" ht="12.75">
      <c r="A131" s="11"/>
      <c r="B131" s="12"/>
      <c r="C131" s="12" t="s">
        <v>59</v>
      </c>
      <c r="D131" s="13" t="s">
        <v>60</v>
      </c>
      <c r="E131" s="14">
        <v>1600</v>
      </c>
      <c r="F131" s="14"/>
      <c r="G131" s="37">
        <f>SUM(E131:F131)</f>
        <v>1600</v>
      </c>
      <c r="H131" s="42"/>
      <c r="I131" s="42">
        <f>SUM(G131:H131)</f>
        <v>1600</v>
      </c>
      <c r="J131" s="42"/>
      <c r="K131" s="42">
        <f>SUM(I131:J131)</f>
        <v>1600</v>
      </c>
      <c r="L131" s="42"/>
      <c r="M131" s="42">
        <f>SUM(K131:L131)</f>
        <v>1600</v>
      </c>
      <c r="N131" s="42"/>
      <c r="O131" s="42">
        <f>SUM(M131:N131)</f>
        <v>1600</v>
      </c>
      <c r="P131" s="42"/>
      <c r="Q131" s="42">
        <f>SUM(O131:P131)</f>
        <v>1600</v>
      </c>
      <c r="R131" s="42"/>
      <c r="S131" s="42">
        <f>SUM(Q131:R131)</f>
        <v>1600</v>
      </c>
      <c r="T131" s="42"/>
      <c r="U131" s="42">
        <f>SUM(S131:T131)</f>
        <v>1600</v>
      </c>
      <c r="V131" s="42"/>
      <c r="W131" s="42"/>
      <c r="X131" s="42">
        <f>SUM(U131:W131)</f>
        <v>1600</v>
      </c>
      <c r="Y131" s="42"/>
      <c r="Z131" s="42"/>
      <c r="AA131" s="42">
        <f>SUM(X131:Z131)</f>
        <v>1600</v>
      </c>
      <c r="AB131" s="42"/>
      <c r="AC131" s="42">
        <f>SUM(AA131:AB131)</f>
        <v>1600</v>
      </c>
      <c r="AD131" s="42">
        <v>1585</v>
      </c>
      <c r="AE131" s="77">
        <f t="shared" si="44"/>
        <v>0.990625</v>
      </c>
    </row>
    <row r="132" spans="1:31" ht="12.75">
      <c r="A132" s="11"/>
      <c r="B132" s="12"/>
      <c r="C132" s="12"/>
      <c r="D132" s="13"/>
      <c r="E132" s="14"/>
      <c r="F132" s="14"/>
      <c r="G132" s="36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77"/>
    </row>
    <row r="133" spans="1:31" ht="12.75">
      <c r="A133" s="11"/>
      <c r="B133" s="12" t="s">
        <v>89</v>
      </c>
      <c r="C133" s="12"/>
      <c r="D133" s="13" t="s">
        <v>90</v>
      </c>
      <c r="E133" s="14">
        <v>186000</v>
      </c>
      <c r="F133" s="14"/>
      <c r="G133" s="37">
        <f aca="true" t="shared" si="75" ref="G133:G138">SUM(E133:F133)</f>
        <v>186000</v>
      </c>
      <c r="H133" s="42"/>
      <c r="I133" s="42">
        <f aca="true" t="shared" si="76" ref="I133:I138">SUM(G133:H133)</f>
        <v>186000</v>
      </c>
      <c r="J133" s="42"/>
      <c r="K133" s="42">
        <f aca="true" t="shared" si="77" ref="K133:K138">SUM(I133:J133)</f>
        <v>186000</v>
      </c>
      <c r="L133" s="42"/>
      <c r="M133" s="42">
        <f aca="true" t="shared" si="78" ref="M133:M138">SUM(K133:L133)</f>
        <v>186000</v>
      </c>
      <c r="N133" s="42"/>
      <c r="O133" s="42">
        <f aca="true" t="shared" si="79" ref="O133:O138">SUM(M133:N133)</f>
        <v>186000</v>
      </c>
      <c r="P133" s="42"/>
      <c r="Q133" s="42">
        <f aca="true" t="shared" si="80" ref="Q133:Q138">SUM(O133:P133)</f>
        <v>186000</v>
      </c>
      <c r="R133" s="42"/>
      <c r="S133" s="42">
        <f aca="true" t="shared" si="81" ref="S133:S138">SUM(Q133:R133)</f>
        <v>186000</v>
      </c>
      <c r="T133" s="42">
        <v>-4000</v>
      </c>
      <c r="U133" s="42">
        <f aca="true" t="shared" si="82" ref="U133:U138">SUM(S133:T133)</f>
        <v>182000</v>
      </c>
      <c r="V133" s="42"/>
      <c r="W133" s="42">
        <v>-1500</v>
      </c>
      <c r="X133" s="42">
        <f aca="true" t="shared" si="83" ref="X133:X138">SUM(U133:W133)</f>
        <v>180500</v>
      </c>
      <c r="Y133" s="42"/>
      <c r="Z133" s="42"/>
      <c r="AA133" s="42">
        <f aca="true" t="shared" si="84" ref="AA133:AA138">SUM(X133:Z133)</f>
        <v>180500</v>
      </c>
      <c r="AB133" s="42">
        <v>-4200</v>
      </c>
      <c r="AC133" s="42">
        <f aca="true" t="shared" si="85" ref="AC133:AC138">SUM(AA133:AB133)</f>
        <v>176300</v>
      </c>
      <c r="AD133" s="42">
        <v>167142</v>
      </c>
      <c r="AE133" s="77">
        <f t="shared" si="44"/>
        <v>0.9480544526375496</v>
      </c>
    </row>
    <row r="134" spans="1:31" ht="12.75">
      <c r="A134" s="11"/>
      <c r="B134" s="12"/>
      <c r="C134" s="12" t="s">
        <v>14</v>
      </c>
      <c r="D134" s="13" t="s">
        <v>15</v>
      </c>
      <c r="E134" s="14">
        <v>167000</v>
      </c>
      <c r="F134" s="14"/>
      <c r="G134" s="37">
        <f t="shared" si="75"/>
        <v>167000</v>
      </c>
      <c r="H134" s="42"/>
      <c r="I134" s="42">
        <f t="shared" si="76"/>
        <v>167000</v>
      </c>
      <c r="J134" s="42"/>
      <c r="K134" s="42">
        <f t="shared" si="77"/>
        <v>167000</v>
      </c>
      <c r="L134" s="42"/>
      <c r="M134" s="42">
        <f t="shared" si="78"/>
        <v>167000</v>
      </c>
      <c r="N134" s="42"/>
      <c r="O134" s="42">
        <f t="shared" si="79"/>
        <v>167000</v>
      </c>
      <c r="P134" s="42"/>
      <c r="Q134" s="42">
        <f t="shared" si="80"/>
        <v>167000</v>
      </c>
      <c r="R134" s="42"/>
      <c r="S134" s="42">
        <f t="shared" si="81"/>
        <v>167000</v>
      </c>
      <c r="T134" s="42">
        <v>-6000</v>
      </c>
      <c r="U134" s="42">
        <f t="shared" si="82"/>
        <v>161000</v>
      </c>
      <c r="V134" s="42"/>
      <c r="W134" s="42"/>
      <c r="X134" s="42">
        <f t="shared" si="83"/>
        <v>161000</v>
      </c>
      <c r="Y134" s="42"/>
      <c r="Z134" s="42"/>
      <c r="AA134" s="42">
        <f t="shared" si="84"/>
        <v>161000</v>
      </c>
      <c r="AB134" s="42">
        <v>-2700</v>
      </c>
      <c r="AC134" s="42">
        <f t="shared" si="85"/>
        <v>158300</v>
      </c>
      <c r="AD134" s="42">
        <v>150919</v>
      </c>
      <c r="AE134" s="77">
        <f t="shared" si="44"/>
        <v>0.9533733417561592</v>
      </c>
    </row>
    <row r="135" spans="1:31" ht="12.75">
      <c r="A135" s="11"/>
      <c r="B135" s="12"/>
      <c r="C135" s="12" t="s">
        <v>20</v>
      </c>
      <c r="D135" s="13" t="s">
        <v>21</v>
      </c>
      <c r="E135" s="14">
        <v>3500</v>
      </c>
      <c r="F135" s="14"/>
      <c r="G135" s="37">
        <f t="shared" si="75"/>
        <v>3500</v>
      </c>
      <c r="H135" s="42"/>
      <c r="I135" s="42">
        <f t="shared" si="76"/>
        <v>3500</v>
      </c>
      <c r="J135" s="42"/>
      <c r="K135" s="42">
        <f t="shared" si="77"/>
        <v>3500</v>
      </c>
      <c r="L135" s="42"/>
      <c r="M135" s="42">
        <f t="shared" si="78"/>
        <v>3500</v>
      </c>
      <c r="N135" s="42"/>
      <c r="O135" s="42">
        <f t="shared" si="79"/>
        <v>3500</v>
      </c>
      <c r="P135" s="42"/>
      <c r="Q135" s="42">
        <f t="shared" si="80"/>
        <v>3500</v>
      </c>
      <c r="R135" s="42"/>
      <c r="S135" s="42">
        <f t="shared" si="81"/>
        <v>3500</v>
      </c>
      <c r="T135" s="42">
        <v>6000</v>
      </c>
      <c r="U135" s="42">
        <f t="shared" si="82"/>
        <v>9500</v>
      </c>
      <c r="V135" s="42"/>
      <c r="W135" s="42"/>
      <c r="X135" s="42">
        <f t="shared" si="83"/>
        <v>9500</v>
      </c>
      <c r="Y135" s="42"/>
      <c r="Z135" s="42"/>
      <c r="AA135" s="42">
        <f t="shared" si="84"/>
        <v>9500</v>
      </c>
      <c r="AB135" s="42">
        <v>-2000</v>
      </c>
      <c r="AC135" s="42">
        <f t="shared" si="85"/>
        <v>7500</v>
      </c>
      <c r="AD135" s="42">
        <v>6268</v>
      </c>
      <c r="AE135" s="77">
        <f t="shared" si="44"/>
        <v>0.8357333333333333</v>
      </c>
    </row>
    <row r="136" spans="1:31" ht="12.75">
      <c r="A136" s="11"/>
      <c r="B136" s="12"/>
      <c r="C136" s="12" t="s">
        <v>72</v>
      </c>
      <c r="D136" s="13" t="s">
        <v>73</v>
      </c>
      <c r="E136" s="14">
        <v>1500</v>
      </c>
      <c r="F136" s="14"/>
      <c r="G136" s="37">
        <f t="shared" si="75"/>
        <v>1500</v>
      </c>
      <c r="H136" s="42"/>
      <c r="I136" s="42">
        <f t="shared" si="76"/>
        <v>1500</v>
      </c>
      <c r="J136" s="42"/>
      <c r="K136" s="42">
        <f t="shared" si="77"/>
        <v>1500</v>
      </c>
      <c r="L136" s="42"/>
      <c r="M136" s="42">
        <f t="shared" si="78"/>
        <v>1500</v>
      </c>
      <c r="N136" s="42"/>
      <c r="O136" s="42">
        <f t="shared" si="79"/>
        <v>1500</v>
      </c>
      <c r="P136" s="42"/>
      <c r="Q136" s="42">
        <f t="shared" si="80"/>
        <v>1500</v>
      </c>
      <c r="R136" s="42"/>
      <c r="S136" s="42">
        <f t="shared" si="81"/>
        <v>1500</v>
      </c>
      <c r="T136" s="42"/>
      <c r="U136" s="42">
        <f t="shared" si="82"/>
        <v>1500</v>
      </c>
      <c r="V136" s="42"/>
      <c r="W136" s="42"/>
      <c r="X136" s="42">
        <f t="shared" si="83"/>
        <v>1500</v>
      </c>
      <c r="Y136" s="42"/>
      <c r="Z136" s="42"/>
      <c r="AA136" s="42">
        <f t="shared" si="84"/>
        <v>1500</v>
      </c>
      <c r="AB136" s="42"/>
      <c r="AC136" s="42">
        <f t="shared" si="85"/>
        <v>1500</v>
      </c>
      <c r="AD136" s="42">
        <v>1311</v>
      </c>
      <c r="AE136" s="77">
        <f t="shared" si="44"/>
        <v>0.874</v>
      </c>
    </row>
    <row r="137" spans="1:31" ht="12.75">
      <c r="A137" s="11"/>
      <c r="B137" s="12"/>
      <c r="C137" s="12" t="s">
        <v>16</v>
      </c>
      <c r="D137" s="13" t="s">
        <v>17</v>
      </c>
      <c r="E137" s="14">
        <v>7000</v>
      </c>
      <c r="F137" s="14"/>
      <c r="G137" s="37">
        <f t="shared" si="75"/>
        <v>7000</v>
      </c>
      <c r="H137" s="42"/>
      <c r="I137" s="42">
        <f t="shared" si="76"/>
        <v>7000</v>
      </c>
      <c r="J137" s="42"/>
      <c r="K137" s="42">
        <f t="shared" si="77"/>
        <v>7000</v>
      </c>
      <c r="L137" s="42"/>
      <c r="M137" s="42">
        <f t="shared" si="78"/>
        <v>7000</v>
      </c>
      <c r="N137" s="42"/>
      <c r="O137" s="42">
        <f t="shared" si="79"/>
        <v>7000</v>
      </c>
      <c r="P137" s="42"/>
      <c r="Q137" s="42">
        <f t="shared" si="80"/>
        <v>7000</v>
      </c>
      <c r="R137" s="42"/>
      <c r="S137" s="42">
        <f t="shared" si="81"/>
        <v>7000</v>
      </c>
      <c r="T137" s="42"/>
      <c r="U137" s="42">
        <f t="shared" si="82"/>
        <v>7000</v>
      </c>
      <c r="V137" s="42"/>
      <c r="W137" s="42"/>
      <c r="X137" s="42">
        <f t="shared" si="83"/>
        <v>7000</v>
      </c>
      <c r="Y137" s="42"/>
      <c r="Z137" s="42"/>
      <c r="AA137" s="42">
        <f t="shared" si="84"/>
        <v>7000</v>
      </c>
      <c r="AB137" s="42"/>
      <c r="AC137" s="42">
        <f t="shared" si="85"/>
        <v>7000</v>
      </c>
      <c r="AD137" s="42">
        <v>6910</v>
      </c>
      <c r="AE137" s="77">
        <f t="shared" si="44"/>
        <v>0.9871428571428571</v>
      </c>
    </row>
    <row r="138" spans="1:31" ht="12.75">
      <c r="A138" s="11"/>
      <c r="B138" s="12"/>
      <c r="C138" s="12" t="s">
        <v>34</v>
      </c>
      <c r="D138" s="13" t="s">
        <v>35</v>
      </c>
      <c r="E138" s="14">
        <v>7000</v>
      </c>
      <c r="F138" s="14"/>
      <c r="G138" s="37">
        <f t="shared" si="75"/>
        <v>7000</v>
      </c>
      <c r="H138" s="42"/>
      <c r="I138" s="42">
        <f t="shared" si="76"/>
        <v>7000</v>
      </c>
      <c r="J138" s="42"/>
      <c r="K138" s="42">
        <f t="shared" si="77"/>
        <v>7000</v>
      </c>
      <c r="L138" s="42"/>
      <c r="M138" s="42">
        <f t="shared" si="78"/>
        <v>7000</v>
      </c>
      <c r="N138" s="42"/>
      <c r="O138" s="42">
        <f t="shared" si="79"/>
        <v>7000</v>
      </c>
      <c r="P138" s="42"/>
      <c r="Q138" s="42">
        <f t="shared" si="80"/>
        <v>7000</v>
      </c>
      <c r="R138" s="42"/>
      <c r="S138" s="42">
        <f t="shared" si="81"/>
        <v>7000</v>
      </c>
      <c r="T138" s="42">
        <v>-4000</v>
      </c>
      <c r="U138" s="42">
        <f t="shared" si="82"/>
        <v>3000</v>
      </c>
      <c r="V138" s="42"/>
      <c r="W138" s="42">
        <v>-1500</v>
      </c>
      <c r="X138" s="42">
        <f t="shared" si="83"/>
        <v>1500</v>
      </c>
      <c r="Y138" s="42"/>
      <c r="Z138" s="42"/>
      <c r="AA138" s="42">
        <f t="shared" si="84"/>
        <v>1500</v>
      </c>
      <c r="AB138" s="42">
        <v>500</v>
      </c>
      <c r="AC138" s="42">
        <f t="shared" si="85"/>
        <v>2000</v>
      </c>
      <c r="AD138" s="42">
        <v>1734</v>
      </c>
      <c r="AE138" s="77">
        <f t="shared" si="44"/>
        <v>0.867</v>
      </c>
    </row>
    <row r="139" spans="1:31" ht="12.75">
      <c r="A139" s="11"/>
      <c r="B139" s="12"/>
      <c r="C139" s="12"/>
      <c r="D139" s="13"/>
      <c r="E139" s="14"/>
      <c r="F139" s="14"/>
      <c r="G139" s="36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77"/>
    </row>
    <row r="140" spans="1:31" ht="12.75">
      <c r="A140" s="11"/>
      <c r="B140" s="12" t="s">
        <v>91</v>
      </c>
      <c r="C140" s="12"/>
      <c r="D140" s="13" t="s">
        <v>92</v>
      </c>
      <c r="E140" s="14">
        <v>1649300</v>
      </c>
      <c r="F140" s="14"/>
      <c r="G140" s="37">
        <f aca="true" t="shared" si="86" ref="G140:G155">SUM(E140:F140)</f>
        <v>1649300</v>
      </c>
      <c r="H140" s="42"/>
      <c r="I140" s="42">
        <f aca="true" t="shared" si="87" ref="I140:I155">SUM(G140:H140)</f>
        <v>1649300</v>
      </c>
      <c r="J140" s="42"/>
      <c r="K140" s="42">
        <f aca="true" t="shared" si="88" ref="K140:K155">SUM(I140:J140)</f>
        <v>1649300</v>
      </c>
      <c r="L140" s="42"/>
      <c r="M140" s="42">
        <f aca="true" t="shared" si="89" ref="M140:M155">SUM(K140:L140)</f>
        <v>1649300</v>
      </c>
      <c r="N140" s="42">
        <v>10085</v>
      </c>
      <c r="O140" s="42">
        <f aca="true" t="shared" si="90" ref="O140:O155">SUM(M140:N140)</f>
        <v>1659385</v>
      </c>
      <c r="P140" s="42"/>
      <c r="Q140" s="42">
        <f aca="true" t="shared" si="91" ref="Q140:Q155">SUM(O140:P140)</f>
        <v>1659385</v>
      </c>
      <c r="R140" s="42">
        <v>44508</v>
      </c>
      <c r="S140" s="42">
        <f aca="true" t="shared" si="92" ref="S140:S155">SUM(Q140:R140)</f>
        <v>1703893</v>
      </c>
      <c r="T140" s="42">
        <v>4600</v>
      </c>
      <c r="U140" s="42">
        <f aca="true" t="shared" si="93" ref="U140:U155">SUM(S140:T140)</f>
        <v>1708493</v>
      </c>
      <c r="V140" s="42"/>
      <c r="W140" s="42">
        <v>4500</v>
      </c>
      <c r="X140" s="42">
        <f aca="true" t="shared" si="94" ref="X140:X155">SUM(U140:W140)</f>
        <v>1712993</v>
      </c>
      <c r="Y140" s="42"/>
      <c r="Z140" s="42">
        <v>7600</v>
      </c>
      <c r="AA140" s="42">
        <f aca="true" t="shared" si="95" ref="AA140:AA155">SUM(X140:Z140)</f>
        <v>1720593</v>
      </c>
      <c r="AB140" s="42">
        <v>1000</v>
      </c>
      <c r="AC140" s="42">
        <f aca="true" t="shared" si="96" ref="AC140:AC155">SUM(AA140:AB140)</f>
        <v>1721593</v>
      </c>
      <c r="AD140" s="42">
        <v>1669417</v>
      </c>
      <c r="AE140" s="77">
        <f t="shared" si="44"/>
        <v>0.9696931853231281</v>
      </c>
    </row>
    <row r="141" spans="1:31" ht="12.75">
      <c r="A141" s="11"/>
      <c r="B141" s="12"/>
      <c r="C141" s="12" t="s">
        <v>93</v>
      </c>
      <c r="D141" s="13" t="s">
        <v>94</v>
      </c>
      <c r="E141" s="14">
        <v>2000</v>
      </c>
      <c r="F141" s="14"/>
      <c r="G141" s="37">
        <f t="shared" si="86"/>
        <v>2000</v>
      </c>
      <c r="H141" s="42"/>
      <c r="I141" s="42">
        <f t="shared" si="87"/>
        <v>2000</v>
      </c>
      <c r="J141" s="42"/>
      <c r="K141" s="42">
        <f t="shared" si="88"/>
        <v>2000</v>
      </c>
      <c r="L141" s="42"/>
      <c r="M141" s="42">
        <f t="shared" si="89"/>
        <v>2000</v>
      </c>
      <c r="N141" s="42"/>
      <c r="O141" s="42">
        <f t="shared" si="90"/>
        <v>2000</v>
      </c>
      <c r="P141" s="42"/>
      <c r="Q141" s="42">
        <f t="shared" si="91"/>
        <v>2000</v>
      </c>
      <c r="R141" s="42"/>
      <c r="S141" s="42">
        <f t="shared" si="92"/>
        <v>2000</v>
      </c>
      <c r="T141" s="42"/>
      <c r="U141" s="42">
        <f t="shared" si="93"/>
        <v>2000</v>
      </c>
      <c r="V141" s="42"/>
      <c r="W141" s="42">
        <v>-250</v>
      </c>
      <c r="X141" s="42">
        <f t="shared" si="94"/>
        <v>1750</v>
      </c>
      <c r="Y141" s="42"/>
      <c r="Z141" s="42"/>
      <c r="AA141" s="42">
        <f t="shared" si="95"/>
        <v>1750</v>
      </c>
      <c r="AB141" s="42">
        <v>-250</v>
      </c>
      <c r="AC141" s="42">
        <f t="shared" si="96"/>
        <v>1500</v>
      </c>
      <c r="AD141" s="42">
        <v>1462</v>
      </c>
      <c r="AE141" s="77">
        <f t="shared" si="44"/>
        <v>0.9746666666666667</v>
      </c>
    </row>
    <row r="142" spans="1:31" ht="12.75">
      <c r="A142" s="11"/>
      <c r="B142" s="12"/>
      <c r="C142" s="12" t="s">
        <v>14</v>
      </c>
      <c r="D142" s="13" t="s">
        <v>15</v>
      </c>
      <c r="E142" s="14">
        <v>500</v>
      </c>
      <c r="F142" s="14"/>
      <c r="G142" s="37">
        <f t="shared" si="86"/>
        <v>500</v>
      </c>
      <c r="H142" s="42"/>
      <c r="I142" s="42">
        <f t="shared" si="87"/>
        <v>500</v>
      </c>
      <c r="J142" s="42"/>
      <c r="K142" s="42">
        <f t="shared" si="88"/>
        <v>500</v>
      </c>
      <c r="L142" s="42">
        <v>2000</v>
      </c>
      <c r="M142" s="42">
        <f t="shared" si="89"/>
        <v>2500</v>
      </c>
      <c r="N142" s="42"/>
      <c r="O142" s="42">
        <f t="shared" si="90"/>
        <v>2500</v>
      </c>
      <c r="P142" s="42"/>
      <c r="Q142" s="42">
        <f t="shared" si="91"/>
        <v>2500</v>
      </c>
      <c r="R142" s="42"/>
      <c r="S142" s="42">
        <f t="shared" si="92"/>
        <v>2500</v>
      </c>
      <c r="T142" s="42"/>
      <c r="U142" s="42">
        <f t="shared" si="93"/>
        <v>2500</v>
      </c>
      <c r="V142" s="42"/>
      <c r="W142" s="42"/>
      <c r="X142" s="42">
        <f t="shared" si="94"/>
        <v>2500</v>
      </c>
      <c r="Y142" s="42"/>
      <c r="Z142" s="42"/>
      <c r="AA142" s="42">
        <f t="shared" si="95"/>
        <v>2500</v>
      </c>
      <c r="AB142" s="42"/>
      <c r="AC142" s="42">
        <f t="shared" si="96"/>
        <v>2500</v>
      </c>
      <c r="AD142" s="42">
        <v>2523</v>
      </c>
      <c r="AE142" s="77">
        <f t="shared" si="44"/>
        <v>1.0092</v>
      </c>
    </row>
    <row r="143" spans="1:31" ht="12.75">
      <c r="A143" s="11"/>
      <c r="B143" s="12"/>
      <c r="C143" s="12" t="s">
        <v>85</v>
      </c>
      <c r="D143" s="13" t="s">
        <v>86</v>
      </c>
      <c r="E143" s="14">
        <v>1036393</v>
      </c>
      <c r="F143" s="14"/>
      <c r="G143" s="37">
        <f t="shared" si="86"/>
        <v>1036393</v>
      </c>
      <c r="H143" s="42"/>
      <c r="I143" s="42">
        <f t="shared" si="87"/>
        <v>1036393</v>
      </c>
      <c r="J143" s="42"/>
      <c r="K143" s="42">
        <f t="shared" si="88"/>
        <v>1036393</v>
      </c>
      <c r="L143" s="42"/>
      <c r="M143" s="42">
        <f t="shared" si="89"/>
        <v>1036393</v>
      </c>
      <c r="N143" s="42"/>
      <c r="O143" s="42">
        <f t="shared" si="90"/>
        <v>1036393</v>
      </c>
      <c r="P143" s="42"/>
      <c r="Q143" s="42">
        <f t="shared" si="91"/>
        <v>1036393</v>
      </c>
      <c r="R143" s="42"/>
      <c r="S143" s="42">
        <f t="shared" si="92"/>
        <v>1036393</v>
      </c>
      <c r="T143" s="42"/>
      <c r="U143" s="42">
        <f t="shared" si="93"/>
        <v>1036393</v>
      </c>
      <c r="V143" s="42">
        <v>24500</v>
      </c>
      <c r="W143" s="42"/>
      <c r="X143" s="42">
        <f t="shared" si="94"/>
        <v>1060893</v>
      </c>
      <c r="Y143" s="42"/>
      <c r="Z143" s="42">
        <v>7600</v>
      </c>
      <c r="AA143" s="42">
        <f t="shared" si="95"/>
        <v>1068493</v>
      </c>
      <c r="AB143" s="42">
        <v>-7380</v>
      </c>
      <c r="AC143" s="42">
        <f t="shared" si="96"/>
        <v>1061113</v>
      </c>
      <c r="AD143" s="42">
        <v>1035393</v>
      </c>
      <c r="AE143" s="77">
        <f aca="true" t="shared" si="97" ref="AE143:AE206">AD143/AC143</f>
        <v>0.9757612996919273</v>
      </c>
    </row>
    <row r="144" spans="1:31" ht="12.75">
      <c r="A144" s="11"/>
      <c r="B144" s="12"/>
      <c r="C144" s="12" t="s">
        <v>87</v>
      </c>
      <c r="D144" s="13" t="s">
        <v>88</v>
      </c>
      <c r="E144" s="14">
        <v>68107</v>
      </c>
      <c r="F144" s="14"/>
      <c r="G144" s="37">
        <f t="shared" si="86"/>
        <v>68107</v>
      </c>
      <c r="H144" s="42"/>
      <c r="I144" s="42">
        <f t="shared" si="87"/>
        <v>68107</v>
      </c>
      <c r="J144" s="42"/>
      <c r="K144" s="42">
        <f t="shared" si="88"/>
        <v>68107</v>
      </c>
      <c r="L144" s="42"/>
      <c r="M144" s="42">
        <f t="shared" si="89"/>
        <v>68107</v>
      </c>
      <c r="N144" s="42"/>
      <c r="O144" s="42">
        <f t="shared" si="90"/>
        <v>68107</v>
      </c>
      <c r="P144" s="42">
        <v>420</v>
      </c>
      <c r="Q144" s="42">
        <f t="shared" si="91"/>
        <v>68527</v>
      </c>
      <c r="R144" s="42"/>
      <c r="S144" s="42">
        <f t="shared" si="92"/>
        <v>68527</v>
      </c>
      <c r="T144" s="42"/>
      <c r="U144" s="42">
        <f t="shared" si="93"/>
        <v>68527</v>
      </c>
      <c r="V144" s="42"/>
      <c r="W144" s="42"/>
      <c r="X144" s="42">
        <f t="shared" si="94"/>
        <v>68527</v>
      </c>
      <c r="Y144" s="42"/>
      <c r="Z144" s="42"/>
      <c r="AA144" s="42">
        <f t="shared" si="95"/>
        <v>68527</v>
      </c>
      <c r="AB144" s="42"/>
      <c r="AC144" s="42">
        <f t="shared" si="96"/>
        <v>68527</v>
      </c>
      <c r="AD144" s="42">
        <v>68527</v>
      </c>
      <c r="AE144" s="77">
        <f t="shared" si="97"/>
        <v>1</v>
      </c>
    </row>
    <row r="145" spans="1:31" ht="12.75">
      <c r="A145" s="11"/>
      <c r="B145" s="12"/>
      <c r="C145" s="12" t="s">
        <v>57</v>
      </c>
      <c r="D145" s="13" t="s">
        <v>58</v>
      </c>
      <c r="E145" s="14">
        <v>205000</v>
      </c>
      <c r="F145" s="14"/>
      <c r="G145" s="37">
        <f t="shared" si="86"/>
        <v>205000</v>
      </c>
      <c r="H145" s="42"/>
      <c r="I145" s="42">
        <f t="shared" si="87"/>
        <v>205000</v>
      </c>
      <c r="J145" s="42"/>
      <c r="K145" s="42">
        <f t="shared" si="88"/>
        <v>205000</v>
      </c>
      <c r="L145" s="42"/>
      <c r="M145" s="42">
        <f t="shared" si="89"/>
        <v>205000</v>
      </c>
      <c r="N145" s="42"/>
      <c r="O145" s="42">
        <f t="shared" si="90"/>
        <v>205000</v>
      </c>
      <c r="P145" s="42">
        <v>-420</v>
      </c>
      <c r="Q145" s="42">
        <f t="shared" si="91"/>
        <v>204580</v>
      </c>
      <c r="R145" s="42"/>
      <c r="S145" s="42">
        <f t="shared" si="92"/>
        <v>204580</v>
      </c>
      <c r="T145" s="42"/>
      <c r="U145" s="42">
        <f t="shared" si="93"/>
        <v>204580</v>
      </c>
      <c r="V145" s="42">
        <v>-20000</v>
      </c>
      <c r="W145" s="42">
        <v>-2000</v>
      </c>
      <c r="X145" s="42">
        <f t="shared" si="94"/>
        <v>182580</v>
      </c>
      <c r="Y145" s="42"/>
      <c r="Z145" s="42"/>
      <c r="AA145" s="42">
        <f t="shared" si="95"/>
        <v>182580</v>
      </c>
      <c r="AB145" s="42"/>
      <c r="AC145" s="42">
        <f t="shared" si="96"/>
        <v>182580</v>
      </c>
      <c r="AD145" s="42">
        <v>169251</v>
      </c>
      <c r="AE145" s="77">
        <f t="shared" si="97"/>
        <v>0.9269963851462373</v>
      </c>
    </row>
    <row r="146" spans="1:31" ht="12.75">
      <c r="A146" s="11"/>
      <c r="B146" s="12"/>
      <c r="C146" s="12" t="s">
        <v>59</v>
      </c>
      <c r="D146" s="13" t="s">
        <v>60</v>
      </c>
      <c r="E146" s="14">
        <v>30000</v>
      </c>
      <c r="F146" s="14"/>
      <c r="G146" s="37">
        <f t="shared" si="86"/>
        <v>30000</v>
      </c>
      <c r="H146" s="42"/>
      <c r="I146" s="42">
        <f t="shared" si="87"/>
        <v>30000</v>
      </c>
      <c r="J146" s="42"/>
      <c r="K146" s="42">
        <f t="shared" si="88"/>
        <v>30000</v>
      </c>
      <c r="L146" s="42"/>
      <c r="M146" s="42">
        <f t="shared" si="89"/>
        <v>30000</v>
      </c>
      <c r="N146" s="42"/>
      <c r="O146" s="42">
        <f t="shared" si="90"/>
        <v>30000</v>
      </c>
      <c r="P146" s="42"/>
      <c r="Q146" s="42">
        <f t="shared" si="91"/>
        <v>30000</v>
      </c>
      <c r="R146" s="42"/>
      <c r="S146" s="42">
        <f t="shared" si="92"/>
        <v>30000</v>
      </c>
      <c r="T146" s="42"/>
      <c r="U146" s="42">
        <f t="shared" si="93"/>
        <v>30000</v>
      </c>
      <c r="V146" s="42">
        <v>-4500</v>
      </c>
      <c r="W146" s="42"/>
      <c r="X146" s="42">
        <f t="shared" si="94"/>
        <v>25500</v>
      </c>
      <c r="Y146" s="42"/>
      <c r="Z146" s="42"/>
      <c r="AA146" s="42">
        <f t="shared" si="95"/>
        <v>25500</v>
      </c>
      <c r="AB146" s="42">
        <v>720</v>
      </c>
      <c r="AC146" s="42">
        <f t="shared" si="96"/>
        <v>26220</v>
      </c>
      <c r="AD146" s="42">
        <v>24190</v>
      </c>
      <c r="AE146" s="77">
        <f t="shared" si="97"/>
        <v>0.9225781845919145</v>
      </c>
    </row>
    <row r="147" spans="1:31" ht="12.75">
      <c r="A147" s="11"/>
      <c r="B147" s="12"/>
      <c r="C147" s="12" t="s">
        <v>20</v>
      </c>
      <c r="D147" s="13" t="s">
        <v>21</v>
      </c>
      <c r="E147" s="14">
        <v>57200</v>
      </c>
      <c r="F147" s="14"/>
      <c r="G147" s="37">
        <f t="shared" si="86"/>
        <v>57200</v>
      </c>
      <c r="H147" s="42"/>
      <c r="I147" s="42">
        <f t="shared" si="87"/>
        <v>57200</v>
      </c>
      <c r="J147" s="42"/>
      <c r="K147" s="42">
        <f t="shared" si="88"/>
        <v>57200</v>
      </c>
      <c r="L147" s="42"/>
      <c r="M147" s="42">
        <f t="shared" si="89"/>
        <v>57200</v>
      </c>
      <c r="N147" s="42"/>
      <c r="O147" s="42">
        <f t="shared" si="90"/>
        <v>57200</v>
      </c>
      <c r="P147" s="42"/>
      <c r="Q147" s="42">
        <f t="shared" si="91"/>
        <v>57200</v>
      </c>
      <c r="R147" s="42">
        <v>6000</v>
      </c>
      <c r="S147" s="42">
        <f t="shared" si="92"/>
        <v>63200</v>
      </c>
      <c r="T147" s="42"/>
      <c r="U147" s="42">
        <f t="shared" si="93"/>
        <v>63200</v>
      </c>
      <c r="V147" s="42"/>
      <c r="W147" s="42"/>
      <c r="X147" s="42">
        <f t="shared" si="94"/>
        <v>63200</v>
      </c>
      <c r="Y147" s="42"/>
      <c r="Z147" s="42"/>
      <c r="AA147" s="42">
        <f t="shared" si="95"/>
        <v>63200</v>
      </c>
      <c r="AB147" s="42">
        <v>-6770</v>
      </c>
      <c r="AC147" s="42">
        <f t="shared" si="96"/>
        <v>56430</v>
      </c>
      <c r="AD147" s="42">
        <v>54730</v>
      </c>
      <c r="AE147" s="77">
        <f t="shared" si="97"/>
        <v>0.9698741804004962</v>
      </c>
    </row>
    <row r="148" spans="1:31" ht="12.75">
      <c r="A148" s="11"/>
      <c r="B148" s="12"/>
      <c r="C148" s="12" t="s">
        <v>72</v>
      </c>
      <c r="D148" s="13" t="s">
        <v>73</v>
      </c>
      <c r="E148" s="14">
        <v>15000</v>
      </c>
      <c r="F148" s="14"/>
      <c r="G148" s="37">
        <f t="shared" si="86"/>
        <v>15000</v>
      </c>
      <c r="H148" s="42"/>
      <c r="I148" s="42">
        <f t="shared" si="87"/>
        <v>15000</v>
      </c>
      <c r="J148" s="42"/>
      <c r="K148" s="42">
        <f t="shared" si="88"/>
        <v>15000</v>
      </c>
      <c r="L148" s="42"/>
      <c r="M148" s="42">
        <f t="shared" si="89"/>
        <v>15000</v>
      </c>
      <c r="N148" s="42">
        <v>8000</v>
      </c>
      <c r="O148" s="42">
        <f t="shared" si="90"/>
        <v>23000</v>
      </c>
      <c r="P148" s="42"/>
      <c r="Q148" s="42">
        <f t="shared" si="91"/>
        <v>23000</v>
      </c>
      <c r="R148" s="42">
        <v>7000</v>
      </c>
      <c r="S148" s="42">
        <f t="shared" si="92"/>
        <v>30000</v>
      </c>
      <c r="T148" s="42"/>
      <c r="U148" s="42">
        <f t="shared" si="93"/>
        <v>30000</v>
      </c>
      <c r="V148" s="42"/>
      <c r="W148" s="42">
        <v>-5000</v>
      </c>
      <c r="X148" s="42">
        <f t="shared" si="94"/>
        <v>25000</v>
      </c>
      <c r="Y148" s="42"/>
      <c r="Z148" s="42"/>
      <c r="AA148" s="42">
        <f t="shared" si="95"/>
        <v>25000</v>
      </c>
      <c r="AB148" s="42">
        <v>1150</v>
      </c>
      <c r="AC148" s="42">
        <f t="shared" si="96"/>
        <v>26150</v>
      </c>
      <c r="AD148" s="42">
        <v>23737</v>
      </c>
      <c r="AE148" s="77">
        <f t="shared" si="97"/>
        <v>0.9077246653919694</v>
      </c>
    </row>
    <row r="149" spans="1:31" ht="12.75">
      <c r="A149" s="11"/>
      <c r="B149" s="12"/>
      <c r="C149" s="12" t="s">
        <v>22</v>
      </c>
      <c r="D149" s="13" t="s">
        <v>23</v>
      </c>
      <c r="E149" s="14">
        <v>10000</v>
      </c>
      <c r="F149" s="14"/>
      <c r="G149" s="37">
        <f t="shared" si="86"/>
        <v>10000</v>
      </c>
      <c r="H149" s="42"/>
      <c r="I149" s="42">
        <f t="shared" si="87"/>
        <v>10000</v>
      </c>
      <c r="J149" s="42"/>
      <c r="K149" s="42">
        <f t="shared" si="88"/>
        <v>10000</v>
      </c>
      <c r="L149" s="42"/>
      <c r="M149" s="42">
        <f t="shared" si="89"/>
        <v>10000</v>
      </c>
      <c r="N149" s="42"/>
      <c r="O149" s="42">
        <f t="shared" si="90"/>
        <v>10000</v>
      </c>
      <c r="P149" s="42"/>
      <c r="Q149" s="42">
        <f t="shared" si="91"/>
        <v>10000</v>
      </c>
      <c r="R149" s="42">
        <v>7000</v>
      </c>
      <c r="S149" s="42">
        <f t="shared" si="92"/>
        <v>17000</v>
      </c>
      <c r="T149" s="42">
        <v>-3000</v>
      </c>
      <c r="U149" s="42">
        <f t="shared" si="93"/>
        <v>14000</v>
      </c>
      <c r="V149" s="42"/>
      <c r="W149" s="42">
        <v>-5000</v>
      </c>
      <c r="X149" s="42">
        <f t="shared" si="94"/>
        <v>9000</v>
      </c>
      <c r="Y149" s="42"/>
      <c r="Z149" s="42"/>
      <c r="AA149" s="42">
        <f t="shared" si="95"/>
        <v>9000</v>
      </c>
      <c r="AB149" s="42">
        <v>1350</v>
      </c>
      <c r="AC149" s="42">
        <f t="shared" si="96"/>
        <v>10350</v>
      </c>
      <c r="AD149" s="42">
        <v>10344</v>
      </c>
      <c r="AE149" s="77">
        <f t="shared" si="97"/>
        <v>0.9994202898550725</v>
      </c>
    </row>
    <row r="150" spans="1:31" ht="12.75">
      <c r="A150" s="49"/>
      <c r="B150" s="58"/>
      <c r="C150" s="58" t="s">
        <v>16</v>
      </c>
      <c r="D150" s="59" t="s">
        <v>17</v>
      </c>
      <c r="E150" s="60">
        <v>130000</v>
      </c>
      <c r="F150" s="60"/>
      <c r="G150" s="61">
        <f t="shared" si="86"/>
        <v>130000</v>
      </c>
      <c r="H150" s="42"/>
      <c r="I150" s="42">
        <f t="shared" si="87"/>
        <v>130000</v>
      </c>
      <c r="J150" s="42"/>
      <c r="K150" s="42">
        <f t="shared" si="88"/>
        <v>130000</v>
      </c>
      <c r="L150" s="42"/>
      <c r="M150" s="42">
        <f t="shared" si="89"/>
        <v>130000</v>
      </c>
      <c r="N150" s="42">
        <v>4557</v>
      </c>
      <c r="O150" s="42">
        <f t="shared" si="90"/>
        <v>134557</v>
      </c>
      <c r="P150" s="42">
        <v>2905</v>
      </c>
      <c r="Q150" s="42">
        <f t="shared" si="91"/>
        <v>137462</v>
      </c>
      <c r="R150" s="42">
        <v>24508</v>
      </c>
      <c r="S150" s="42">
        <f t="shared" si="92"/>
        <v>161970</v>
      </c>
      <c r="T150" s="42"/>
      <c r="U150" s="42">
        <f t="shared" si="93"/>
        <v>161970</v>
      </c>
      <c r="V150" s="42"/>
      <c r="W150" s="42">
        <v>16500</v>
      </c>
      <c r="X150" s="42">
        <f t="shared" si="94"/>
        <v>178470</v>
      </c>
      <c r="Y150" s="42"/>
      <c r="Z150" s="42"/>
      <c r="AA150" s="42">
        <f t="shared" si="95"/>
        <v>178470</v>
      </c>
      <c r="AB150" s="42">
        <v>19500</v>
      </c>
      <c r="AC150" s="42">
        <f t="shared" si="96"/>
        <v>197970</v>
      </c>
      <c r="AD150" s="42">
        <v>191132</v>
      </c>
      <c r="AE150" s="77">
        <f t="shared" si="97"/>
        <v>0.9654594130423801</v>
      </c>
    </row>
    <row r="151" spans="1:31" ht="12.75">
      <c r="A151" s="11"/>
      <c r="B151" s="12"/>
      <c r="C151" s="12" t="s">
        <v>34</v>
      </c>
      <c r="D151" s="13" t="s">
        <v>35</v>
      </c>
      <c r="E151" s="14">
        <v>40000</v>
      </c>
      <c r="F151" s="14"/>
      <c r="G151" s="37">
        <f t="shared" si="86"/>
        <v>40000</v>
      </c>
      <c r="H151" s="42"/>
      <c r="I151" s="42">
        <f t="shared" si="87"/>
        <v>40000</v>
      </c>
      <c r="J151" s="42"/>
      <c r="K151" s="42">
        <f t="shared" si="88"/>
        <v>40000</v>
      </c>
      <c r="L151" s="42">
        <v>-2000</v>
      </c>
      <c r="M151" s="42">
        <f t="shared" si="89"/>
        <v>38000</v>
      </c>
      <c r="N151" s="42"/>
      <c r="O151" s="42">
        <f t="shared" si="90"/>
        <v>38000</v>
      </c>
      <c r="P151" s="42"/>
      <c r="Q151" s="42">
        <f t="shared" si="91"/>
        <v>38000</v>
      </c>
      <c r="R151" s="42"/>
      <c r="S151" s="42">
        <f t="shared" si="92"/>
        <v>38000</v>
      </c>
      <c r="T151" s="42">
        <v>9600</v>
      </c>
      <c r="U151" s="42">
        <f t="shared" si="93"/>
        <v>47600</v>
      </c>
      <c r="V151" s="42"/>
      <c r="W151" s="42"/>
      <c r="X151" s="42">
        <f t="shared" si="94"/>
        <v>47600</v>
      </c>
      <c r="Y151" s="42"/>
      <c r="Z151" s="42"/>
      <c r="AA151" s="42">
        <f t="shared" si="95"/>
        <v>47600</v>
      </c>
      <c r="AB151" s="42">
        <v>-4400</v>
      </c>
      <c r="AC151" s="42">
        <f t="shared" si="96"/>
        <v>43200</v>
      </c>
      <c r="AD151" s="42">
        <v>42924</v>
      </c>
      <c r="AE151" s="77">
        <f t="shared" si="97"/>
        <v>0.9936111111111111</v>
      </c>
    </row>
    <row r="152" spans="1:31" ht="12.75">
      <c r="A152" s="11"/>
      <c r="B152" s="12"/>
      <c r="C152" s="12" t="s">
        <v>30</v>
      </c>
      <c r="D152" s="13" t="s">
        <v>31</v>
      </c>
      <c r="E152" s="14">
        <v>1779</v>
      </c>
      <c r="F152" s="14"/>
      <c r="G152" s="37">
        <f t="shared" si="86"/>
        <v>1779</v>
      </c>
      <c r="H152" s="42"/>
      <c r="I152" s="42">
        <f t="shared" si="87"/>
        <v>1779</v>
      </c>
      <c r="J152" s="42"/>
      <c r="K152" s="42">
        <f t="shared" si="88"/>
        <v>1779</v>
      </c>
      <c r="L152" s="42"/>
      <c r="M152" s="42">
        <f t="shared" si="89"/>
        <v>1779</v>
      </c>
      <c r="N152" s="42"/>
      <c r="O152" s="42">
        <f t="shared" si="90"/>
        <v>1779</v>
      </c>
      <c r="P152" s="42">
        <v>95</v>
      </c>
      <c r="Q152" s="42">
        <f t="shared" si="91"/>
        <v>1874</v>
      </c>
      <c r="R152" s="42"/>
      <c r="S152" s="42">
        <f t="shared" si="92"/>
        <v>1874</v>
      </c>
      <c r="T152" s="42"/>
      <c r="U152" s="42">
        <f t="shared" si="93"/>
        <v>1874</v>
      </c>
      <c r="V152" s="42"/>
      <c r="W152" s="42"/>
      <c r="X152" s="42">
        <f t="shared" si="94"/>
        <v>1874</v>
      </c>
      <c r="Y152" s="42"/>
      <c r="Z152" s="42"/>
      <c r="AA152" s="42">
        <f t="shared" si="95"/>
        <v>1874</v>
      </c>
      <c r="AB152" s="42"/>
      <c r="AC152" s="42">
        <f t="shared" si="96"/>
        <v>1874</v>
      </c>
      <c r="AD152" s="42">
        <v>1874</v>
      </c>
      <c r="AE152" s="77">
        <f t="shared" si="97"/>
        <v>1</v>
      </c>
    </row>
    <row r="153" spans="1:31" ht="12.75">
      <c r="A153" s="11"/>
      <c r="B153" s="12"/>
      <c r="C153" s="12" t="s">
        <v>97</v>
      </c>
      <c r="D153" s="13" t="s">
        <v>98</v>
      </c>
      <c r="E153" s="14">
        <v>28321</v>
      </c>
      <c r="F153" s="14"/>
      <c r="G153" s="37">
        <f t="shared" si="86"/>
        <v>28321</v>
      </c>
      <c r="H153" s="42"/>
      <c r="I153" s="42">
        <f t="shared" si="87"/>
        <v>28321</v>
      </c>
      <c r="J153" s="42"/>
      <c r="K153" s="42">
        <f t="shared" si="88"/>
        <v>28321</v>
      </c>
      <c r="L153" s="42"/>
      <c r="M153" s="42">
        <f t="shared" si="89"/>
        <v>28321</v>
      </c>
      <c r="N153" s="42">
        <v>-2472</v>
      </c>
      <c r="O153" s="42">
        <f t="shared" si="90"/>
        <v>25849</v>
      </c>
      <c r="P153" s="42">
        <v>-3000</v>
      </c>
      <c r="Q153" s="42">
        <f t="shared" si="91"/>
        <v>22849</v>
      </c>
      <c r="R153" s="42">
        <v>3000</v>
      </c>
      <c r="S153" s="42">
        <f t="shared" si="92"/>
        <v>25849</v>
      </c>
      <c r="T153" s="42"/>
      <c r="U153" s="42">
        <f t="shared" si="93"/>
        <v>25849</v>
      </c>
      <c r="V153" s="42"/>
      <c r="W153" s="42">
        <v>250</v>
      </c>
      <c r="X153" s="42">
        <f t="shared" si="94"/>
        <v>26099</v>
      </c>
      <c r="Y153" s="42"/>
      <c r="Z153" s="42"/>
      <c r="AA153" s="42">
        <f t="shared" si="95"/>
        <v>26099</v>
      </c>
      <c r="AB153" s="42"/>
      <c r="AC153" s="42">
        <f t="shared" si="96"/>
        <v>26099</v>
      </c>
      <c r="AD153" s="42">
        <v>26096</v>
      </c>
      <c r="AE153" s="77">
        <f t="shared" si="97"/>
        <v>0.9998850530671674</v>
      </c>
    </row>
    <row r="154" spans="1:31" ht="12.75">
      <c r="A154" s="11"/>
      <c r="B154" s="12"/>
      <c r="C154" s="12" t="s">
        <v>261</v>
      </c>
      <c r="D154" s="13" t="s">
        <v>300</v>
      </c>
      <c r="E154" s="14"/>
      <c r="F154" s="14"/>
      <c r="G154" s="37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>
        <v>80</v>
      </c>
      <c r="AC154" s="42">
        <f>SUM(AA154:AB154)</f>
        <v>80</v>
      </c>
      <c r="AD154" s="42">
        <v>0</v>
      </c>
      <c r="AE154" s="77">
        <f t="shared" si="97"/>
        <v>0</v>
      </c>
    </row>
    <row r="155" spans="1:31" ht="12.75">
      <c r="A155" s="11"/>
      <c r="B155" s="12"/>
      <c r="C155" s="12" t="s">
        <v>70</v>
      </c>
      <c r="D155" s="13" t="s">
        <v>99</v>
      </c>
      <c r="E155" s="14">
        <v>25000</v>
      </c>
      <c r="F155" s="14"/>
      <c r="G155" s="37">
        <f t="shared" si="86"/>
        <v>25000</v>
      </c>
      <c r="H155" s="42"/>
      <c r="I155" s="42">
        <f t="shared" si="87"/>
        <v>25000</v>
      </c>
      <c r="J155" s="42"/>
      <c r="K155" s="42">
        <f t="shared" si="88"/>
        <v>25000</v>
      </c>
      <c r="L155" s="42"/>
      <c r="M155" s="42">
        <f t="shared" si="89"/>
        <v>25000</v>
      </c>
      <c r="N155" s="42"/>
      <c r="O155" s="42">
        <f t="shared" si="90"/>
        <v>25000</v>
      </c>
      <c r="P155" s="42"/>
      <c r="Q155" s="42">
        <f t="shared" si="91"/>
        <v>25000</v>
      </c>
      <c r="R155" s="42">
        <v>-3000</v>
      </c>
      <c r="S155" s="42">
        <f t="shared" si="92"/>
        <v>22000</v>
      </c>
      <c r="T155" s="42">
        <v>-2000</v>
      </c>
      <c r="U155" s="42">
        <f t="shared" si="93"/>
        <v>20000</v>
      </c>
      <c r="V155" s="42"/>
      <c r="W155" s="42"/>
      <c r="X155" s="42">
        <f t="shared" si="94"/>
        <v>20000</v>
      </c>
      <c r="Y155" s="42"/>
      <c r="Z155" s="42"/>
      <c r="AA155" s="42">
        <f t="shared" si="95"/>
        <v>20000</v>
      </c>
      <c r="AB155" s="42">
        <v>-3000</v>
      </c>
      <c r="AC155" s="42">
        <f t="shared" si="96"/>
        <v>17000</v>
      </c>
      <c r="AD155" s="42">
        <v>17234</v>
      </c>
      <c r="AE155" s="77">
        <f t="shared" si="97"/>
        <v>1.013764705882353</v>
      </c>
    </row>
    <row r="156" spans="1:31" ht="12.75">
      <c r="A156" s="11"/>
      <c r="B156" s="12"/>
      <c r="C156" s="12"/>
      <c r="D156" s="13"/>
      <c r="E156" s="14"/>
      <c r="F156" s="14"/>
      <c r="G156" s="36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77"/>
    </row>
    <row r="157" spans="1:31" ht="12.75">
      <c r="A157" s="11"/>
      <c r="B157" s="12" t="s">
        <v>100</v>
      </c>
      <c r="C157" s="12"/>
      <c r="D157" s="13" t="s">
        <v>101</v>
      </c>
      <c r="E157" s="14">
        <v>80000</v>
      </c>
      <c r="F157" s="14"/>
      <c r="G157" s="37">
        <f>SUM(E157:F157)</f>
        <v>80000</v>
      </c>
      <c r="H157" s="42"/>
      <c r="I157" s="42">
        <f>SUM(G157:H157)</f>
        <v>80000</v>
      </c>
      <c r="J157" s="42"/>
      <c r="K157" s="42">
        <f>SUM(I157:J157)</f>
        <v>80000</v>
      </c>
      <c r="L157" s="42"/>
      <c r="M157" s="42">
        <f>SUM(K157:L157)</f>
        <v>80000</v>
      </c>
      <c r="N157" s="42"/>
      <c r="O157" s="42">
        <f>SUM(M157:N157)</f>
        <v>80000</v>
      </c>
      <c r="P157" s="42"/>
      <c r="Q157" s="42">
        <f>SUM(O157:P157)</f>
        <v>80000</v>
      </c>
      <c r="R157" s="42"/>
      <c r="S157" s="42">
        <f>SUM(Q157:R157)</f>
        <v>80000</v>
      </c>
      <c r="T157" s="42">
        <v>-600</v>
      </c>
      <c r="U157" s="42">
        <f>SUM(S157:T157)</f>
        <v>79400</v>
      </c>
      <c r="V157" s="42"/>
      <c r="W157" s="42">
        <v>-3000</v>
      </c>
      <c r="X157" s="42">
        <f>SUM(U157:W157)</f>
        <v>76400</v>
      </c>
      <c r="Y157" s="42"/>
      <c r="Z157" s="42">
        <v>-5000</v>
      </c>
      <c r="AA157" s="42">
        <f>SUM(X157:Z157)</f>
        <v>71400</v>
      </c>
      <c r="AB157" s="42">
        <v>6200</v>
      </c>
      <c r="AC157" s="42">
        <f>SUM(AA157:AB157)</f>
        <v>77600</v>
      </c>
      <c r="AD157" s="42">
        <v>74126</v>
      </c>
      <c r="AE157" s="77">
        <f t="shared" si="97"/>
        <v>0.9552319587628866</v>
      </c>
    </row>
    <row r="158" spans="1:31" ht="12.75">
      <c r="A158" s="11"/>
      <c r="B158" s="12"/>
      <c r="C158" s="12"/>
      <c r="D158" s="13" t="s">
        <v>102</v>
      </c>
      <c r="E158" s="14"/>
      <c r="F158" s="14"/>
      <c r="G158" s="36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77"/>
    </row>
    <row r="159" spans="1:31" ht="12.75">
      <c r="A159" s="11"/>
      <c r="B159" s="12"/>
      <c r="C159" s="12" t="s">
        <v>95</v>
      </c>
      <c r="D159" s="13" t="s">
        <v>96</v>
      </c>
      <c r="E159" s="14">
        <v>30000</v>
      </c>
      <c r="F159" s="14"/>
      <c r="G159" s="37">
        <f aca="true" t="shared" si="98" ref="G159:G164">SUM(E159:F159)</f>
        <v>30000</v>
      </c>
      <c r="H159" s="42"/>
      <c r="I159" s="42">
        <f aca="true" t="shared" si="99" ref="I159:I164">SUM(G159:H159)</f>
        <v>30000</v>
      </c>
      <c r="J159" s="42"/>
      <c r="K159" s="42">
        <f aca="true" t="shared" si="100" ref="K159:K164">SUM(I159:J159)</f>
        <v>30000</v>
      </c>
      <c r="L159" s="42"/>
      <c r="M159" s="42">
        <f aca="true" t="shared" si="101" ref="M159:M164">SUM(K159:L159)</f>
        <v>30000</v>
      </c>
      <c r="N159" s="42"/>
      <c r="O159" s="42">
        <f aca="true" t="shared" si="102" ref="O159:O164">SUM(M159:N159)</f>
        <v>30000</v>
      </c>
      <c r="P159" s="42"/>
      <c r="Q159" s="42">
        <f aca="true" t="shared" si="103" ref="Q159:Q164">SUM(O159:P159)</f>
        <v>30000</v>
      </c>
      <c r="R159" s="42"/>
      <c r="S159" s="42">
        <f aca="true" t="shared" si="104" ref="S159:S164">SUM(Q159:R159)</f>
        <v>30000</v>
      </c>
      <c r="T159" s="42"/>
      <c r="U159" s="42">
        <f aca="true" t="shared" si="105" ref="U159:U164">SUM(S159:T159)</f>
        <v>30000</v>
      </c>
      <c r="V159" s="42"/>
      <c r="W159" s="42"/>
      <c r="X159" s="42">
        <f aca="true" t="shared" si="106" ref="X159:X166">SUM(U159:W159)</f>
        <v>30000</v>
      </c>
      <c r="Y159" s="42"/>
      <c r="Z159" s="42">
        <v>-5000</v>
      </c>
      <c r="AA159" s="42">
        <f aca="true" t="shared" si="107" ref="AA159:AA166">SUM(X159:Z159)</f>
        <v>25000</v>
      </c>
      <c r="AB159" s="42">
        <v>460</v>
      </c>
      <c r="AC159" s="42">
        <f aca="true" t="shared" si="108" ref="AC159:AC166">SUM(AA159:AB159)</f>
        <v>25460</v>
      </c>
      <c r="AD159" s="42">
        <v>24735</v>
      </c>
      <c r="AE159" s="77">
        <f t="shared" si="97"/>
        <v>0.9715239591516104</v>
      </c>
    </row>
    <row r="160" spans="1:31" ht="12.75">
      <c r="A160" s="11"/>
      <c r="B160" s="12"/>
      <c r="C160" s="12" t="s">
        <v>57</v>
      </c>
      <c r="D160" s="13" t="s">
        <v>58</v>
      </c>
      <c r="E160" s="14">
        <v>1600</v>
      </c>
      <c r="F160" s="14"/>
      <c r="G160" s="37">
        <f t="shared" si="98"/>
        <v>1600</v>
      </c>
      <c r="H160" s="42"/>
      <c r="I160" s="42">
        <f t="shared" si="99"/>
        <v>1600</v>
      </c>
      <c r="J160" s="42"/>
      <c r="K160" s="42">
        <f t="shared" si="100"/>
        <v>1600</v>
      </c>
      <c r="L160" s="42"/>
      <c r="M160" s="42">
        <f t="shared" si="101"/>
        <v>1600</v>
      </c>
      <c r="N160" s="42"/>
      <c r="O160" s="42">
        <f t="shared" si="102"/>
        <v>1600</v>
      </c>
      <c r="P160" s="42"/>
      <c r="Q160" s="42">
        <f t="shared" si="103"/>
        <v>1600</v>
      </c>
      <c r="R160" s="42"/>
      <c r="S160" s="42">
        <f t="shared" si="104"/>
        <v>1600</v>
      </c>
      <c r="T160" s="42">
        <v>-600</v>
      </c>
      <c r="U160" s="42">
        <f t="shared" si="105"/>
        <v>1000</v>
      </c>
      <c r="V160" s="42"/>
      <c r="W160" s="42"/>
      <c r="X160" s="42">
        <f t="shared" si="106"/>
        <v>1000</v>
      </c>
      <c r="Y160" s="42"/>
      <c r="Z160" s="42"/>
      <c r="AA160" s="42">
        <f t="shared" si="107"/>
        <v>1000</v>
      </c>
      <c r="AB160" s="42">
        <v>-450</v>
      </c>
      <c r="AC160" s="42">
        <f t="shared" si="108"/>
        <v>550</v>
      </c>
      <c r="AD160" s="42">
        <v>522</v>
      </c>
      <c r="AE160" s="77">
        <f t="shared" si="97"/>
        <v>0.9490909090909091</v>
      </c>
    </row>
    <row r="161" spans="1:31" ht="12.75">
      <c r="A161" s="11"/>
      <c r="B161" s="12"/>
      <c r="C161" s="12" t="s">
        <v>59</v>
      </c>
      <c r="D161" s="13" t="s">
        <v>60</v>
      </c>
      <c r="E161" s="14">
        <v>400</v>
      </c>
      <c r="F161" s="14"/>
      <c r="G161" s="37">
        <f t="shared" si="98"/>
        <v>400</v>
      </c>
      <c r="H161" s="42"/>
      <c r="I161" s="42">
        <f t="shared" si="99"/>
        <v>400</v>
      </c>
      <c r="J161" s="42"/>
      <c r="K161" s="42">
        <f t="shared" si="100"/>
        <v>400</v>
      </c>
      <c r="L161" s="42"/>
      <c r="M161" s="42">
        <f t="shared" si="101"/>
        <v>400</v>
      </c>
      <c r="N161" s="42"/>
      <c r="O161" s="42">
        <f t="shared" si="102"/>
        <v>400</v>
      </c>
      <c r="P161" s="42"/>
      <c r="Q161" s="42">
        <f t="shared" si="103"/>
        <v>400</v>
      </c>
      <c r="R161" s="42"/>
      <c r="S161" s="42">
        <f t="shared" si="104"/>
        <v>400</v>
      </c>
      <c r="T161" s="42"/>
      <c r="U161" s="42">
        <f t="shared" si="105"/>
        <v>400</v>
      </c>
      <c r="V161" s="42"/>
      <c r="W161" s="42"/>
      <c r="X161" s="42">
        <f t="shared" si="106"/>
        <v>400</v>
      </c>
      <c r="Y161" s="42"/>
      <c r="Z161" s="42"/>
      <c r="AA161" s="42">
        <f t="shared" si="107"/>
        <v>400</v>
      </c>
      <c r="AB161" s="42">
        <v>-300</v>
      </c>
      <c r="AC161" s="42">
        <f t="shared" si="108"/>
        <v>100</v>
      </c>
      <c r="AD161" s="42">
        <v>78</v>
      </c>
      <c r="AE161" s="77">
        <f t="shared" si="97"/>
        <v>0.78</v>
      </c>
    </row>
    <row r="162" spans="1:31" ht="12.75">
      <c r="A162" s="11"/>
      <c r="B162" s="12"/>
      <c r="C162" s="12" t="s">
        <v>20</v>
      </c>
      <c r="D162" s="13" t="s">
        <v>21</v>
      </c>
      <c r="E162" s="14">
        <v>8000</v>
      </c>
      <c r="F162" s="14"/>
      <c r="G162" s="37">
        <f t="shared" si="98"/>
        <v>8000</v>
      </c>
      <c r="H162" s="42"/>
      <c r="I162" s="42">
        <f t="shared" si="99"/>
        <v>8000</v>
      </c>
      <c r="J162" s="42"/>
      <c r="K162" s="42">
        <f t="shared" si="100"/>
        <v>8000</v>
      </c>
      <c r="L162" s="42"/>
      <c r="M162" s="42">
        <f t="shared" si="101"/>
        <v>8000</v>
      </c>
      <c r="N162" s="42"/>
      <c r="O162" s="42">
        <f t="shared" si="102"/>
        <v>8000</v>
      </c>
      <c r="P162" s="42"/>
      <c r="Q162" s="42">
        <f t="shared" si="103"/>
        <v>8000</v>
      </c>
      <c r="R162" s="42"/>
      <c r="S162" s="42">
        <f t="shared" si="104"/>
        <v>8000</v>
      </c>
      <c r="T162" s="42">
        <v>-1000</v>
      </c>
      <c r="U162" s="42">
        <f t="shared" si="105"/>
        <v>7000</v>
      </c>
      <c r="V162" s="42"/>
      <c r="W162" s="42"/>
      <c r="X162" s="42">
        <f t="shared" si="106"/>
        <v>7000</v>
      </c>
      <c r="Y162" s="42"/>
      <c r="Z162" s="42"/>
      <c r="AA162" s="42">
        <f t="shared" si="107"/>
        <v>7000</v>
      </c>
      <c r="AB162" s="42">
        <v>-500</v>
      </c>
      <c r="AC162" s="42">
        <f t="shared" si="108"/>
        <v>6500</v>
      </c>
      <c r="AD162" s="42">
        <v>6467</v>
      </c>
      <c r="AE162" s="77">
        <f t="shared" si="97"/>
        <v>0.9949230769230769</v>
      </c>
    </row>
    <row r="163" spans="1:31" ht="12.75">
      <c r="A163" s="11"/>
      <c r="B163" s="12"/>
      <c r="C163" s="12" t="s">
        <v>22</v>
      </c>
      <c r="D163" s="13" t="s">
        <v>23</v>
      </c>
      <c r="E163" s="14">
        <v>1000</v>
      </c>
      <c r="F163" s="14"/>
      <c r="G163" s="37">
        <f t="shared" si="98"/>
        <v>1000</v>
      </c>
      <c r="H163" s="42"/>
      <c r="I163" s="42">
        <f t="shared" si="99"/>
        <v>1000</v>
      </c>
      <c r="J163" s="42"/>
      <c r="K163" s="42">
        <f t="shared" si="100"/>
        <v>1000</v>
      </c>
      <c r="L163" s="42"/>
      <c r="M163" s="42">
        <f t="shared" si="101"/>
        <v>1000</v>
      </c>
      <c r="N163" s="42"/>
      <c r="O163" s="42">
        <f t="shared" si="102"/>
        <v>1000</v>
      </c>
      <c r="P163" s="42"/>
      <c r="Q163" s="42">
        <f t="shared" si="103"/>
        <v>1000</v>
      </c>
      <c r="R163" s="42"/>
      <c r="S163" s="42">
        <f t="shared" si="104"/>
        <v>1000</v>
      </c>
      <c r="T163" s="42"/>
      <c r="U163" s="42">
        <f t="shared" si="105"/>
        <v>1000</v>
      </c>
      <c r="V163" s="42"/>
      <c r="W163" s="42"/>
      <c r="X163" s="42">
        <f t="shared" si="106"/>
        <v>1000</v>
      </c>
      <c r="Y163" s="42"/>
      <c r="Z163" s="42">
        <v>100</v>
      </c>
      <c r="AA163" s="42">
        <f t="shared" si="107"/>
        <v>1100</v>
      </c>
      <c r="AB163" s="42"/>
      <c r="AC163" s="42">
        <f t="shared" si="108"/>
        <v>1100</v>
      </c>
      <c r="AD163" s="42">
        <v>1082</v>
      </c>
      <c r="AE163" s="77">
        <f t="shared" si="97"/>
        <v>0.9836363636363636</v>
      </c>
    </row>
    <row r="164" spans="1:31" ht="12.75">
      <c r="A164" s="11"/>
      <c r="B164" s="12"/>
      <c r="C164" s="12" t="s">
        <v>16</v>
      </c>
      <c r="D164" s="13" t="s">
        <v>17</v>
      </c>
      <c r="E164" s="14">
        <v>39000</v>
      </c>
      <c r="F164" s="14"/>
      <c r="G164" s="37">
        <f t="shared" si="98"/>
        <v>39000</v>
      </c>
      <c r="H164" s="42"/>
      <c r="I164" s="42">
        <f t="shared" si="99"/>
        <v>39000</v>
      </c>
      <c r="J164" s="42"/>
      <c r="K164" s="42">
        <f t="shared" si="100"/>
        <v>39000</v>
      </c>
      <c r="L164" s="42"/>
      <c r="M164" s="42">
        <f t="shared" si="101"/>
        <v>39000</v>
      </c>
      <c r="N164" s="42"/>
      <c r="O164" s="42">
        <f t="shared" si="102"/>
        <v>39000</v>
      </c>
      <c r="P164" s="42"/>
      <c r="Q164" s="42">
        <f t="shared" si="103"/>
        <v>39000</v>
      </c>
      <c r="R164" s="42"/>
      <c r="S164" s="42">
        <f t="shared" si="104"/>
        <v>39000</v>
      </c>
      <c r="T164" s="42">
        <v>-2000</v>
      </c>
      <c r="U164" s="42">
        <f t="shared" si="105"/>
        <v>37000</v>
      </c>
      <c r="V164" s="42"/>
      <c r="W164" s="42">
        <v>-3000</v>
      </c>
      <c r="X164" s="42">
        <f t="shared" si="106"/>
        <v>34000</v>
      </c>
      <c r="Y164" s="42"/>
      <c r="Z164" s="42">
        <v>-4500</v>
      </c>
      <c r="AA164" s="42">
        <f t="shared" si="107"/>
        <v>29500</v>
      </c>
      <c r="AB164" s="42">
        <v>6600</v>
      </c>
      <c r="AC164" s="42">
        <f t="shared" si="108"/>
        <v>36100</v>
      </c>
      <c r="AD164" s="42">
        <v>33434</v>
      </c>
      <c r="AE164" s="77">
        <f t="shared" si="97"/>
        <v>0.9261495844875346</v>
      </c>
    </row>
    <row r="165" spans="1:31" ht="12.75">
      <c r="A165" s="11"/>
      <c r="B165" s="12"/>
      <c r="C165" s="12" t="s">
        <v>261</v>
      </c>
      <c r="D165" s="13" t="s">
        <v>300</v>
      </c>
      <c r="E165" s="14"/>
      <c r="F165" s="14"/>
      <c r="G165" s="37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>
        <v>750</v>
      </c>
      <c r="AC165" s="42">
        <f>SUM(AA165:AB165)</f>
        <v>750</v>
      </c>
      <c r="AD165" s="42">
        <v>822</v>
      </c>
      <c r="AE165" s="77">
        <f t="shared" si="97"/>
        <v>1.096</v>
      </c>
    </row>
    <row r="166" spans="1:31" ht="12.75">
      <c r="A166" s="11"/>
      <c r="B166" s="12"/>
      <c r="C166" s="12" t="s">
        <v>68</v>
      </c>
      <c r="D166" s="13" t="s">
        <v>69</v>
      </c>
      <c r="E166" s="14"/>
      <c r="F166" s="14"/>
      <c r="G166" s="37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>
        <v>3000</v>
      </c>
      <c r="U166" s="42">
        <f>SUM(S166:T166)</f>
        <v>3000</v>
      </c>
      <c r="V166" s="42"/>
      <c r="W166" s="42"/>
      <c r="X166" s="42">
        <f t="shared" si="106"/>
        <v>3000</v>
      </c>
      <c r="Y166" s="42"/>
      <c r="Z166" s="42">
        <v>4400</v>
      </c>
      <c r="AA166" s="42">
        <f t="shared" si="107"/>
        <v>7400</v>
      </c>
      <c r="AB166" s="42">
        <v>-360</v>
      </c>
      <c r="AC166" s="42">
        <f t="shared" si="108"/>
        <v>7040</v>
      </c>
      <c r="AD166" s="42">
        <v>6986</v>
      </c>
      <c r="AE166" s="77">
        <f t="shared" si="97"/>
        <v>0.9923295454545454</v>
      </c>
    </row>
    <row r="167" spans="1:31" ht="12.75">
      <c r="A167" s="11"/>
      <c r="B167" s="12"/>
      <c r="C167" s="12"/>
      <c r="D167" s="13"/>
      <c r="E167" s="14"/>
      <c r="F167" s="14"/>
      <c r="G167" s="36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77"/>
    </row>
    <row r="168" spans="1:31" ht="12.75">
      <c r="A168" s="11"/>
      <c r="B168" s="12" t="s">
        <v>103</v>
      </c>
      <c r="C168" s="12"/>
      <c r="D168" s="13" t="s">
        <v>104</v>
      </c>
      <c r="E168" s="14">
        <v>41200</v>
      </c>
      <c r="F168" s="14"/>
      <c r="G168" s="37">
        <f aca="true" t="shared" si="109" ref="G168:G176">SUM(E168:F168)</f>
        <v>41200</v>
      </c>
      <c r="H168" s="42">
        <v>-3000</v>
      </c>
      <c r="I168" s="42">
        <f aca="true" t="shared" si="110" ref="I168:I176">SUM(G168:H168)</f>
        <v>38200</v>
      </c>
      <c r="J168" s="42"/>
      <c r="K168" s="42">
        <f aca="true" t="shared" si="111" ref="K168:K176">SUM(I168:J168)</f>
        <v>38200</v>
      </c>
      <c r="L168" s="42"/>
      <c r="M168" s="42">
        <f aca="true" t="shared" si="112" ref="M168:M176">SUM(K168:L168)</f>
        <v>38200</v>
      </c>
      <c r="N168" s="42"/>
      <c r="O168" s="42">
        <f aca="true" t="shared" si="113" ref="O168:O176">SUM(M168:N168)</f>
        <v>38200</v>
      </c>
      <c r="P168" s="42"/>
      <c r="Q168" s="42">
        <f aca="true" t="shared" si="114" ref="Q168:Q177">SUM(O168:P168)</f>
        <v>38200</v>
      </c>
      <c r="R168" s="42"/>
      <c r="S168" s="42">
        <f aca="true" t="shared" si="115" ref="S168:S177">SUM(Q168:R168)</f>
        <v>38200</v>
      </c>
      <c r="T168" s="42"/>
      <c r="U168" s="42">
        <f aca="true" t="shared" si="116" ref="U168:U177">SUM(S168:T168)</f>
        <v>38200</v>
      </c>
      <c r="V168" s="42"/>
      <c r="W168" s="42"/>
      <c r="X168" s="42">
        <f aca="true" t="shared" si="117" ref="X168:X177">SUM(U168:W168)</f>
        <v>38200</v>
      </c>
      <c r="Y168" s="42"/>
      <c r="Z168" s="42"/>
      <c r="AA168" s="42">
        <f aca="true" t="shared" si="118" ref="AA168:AA177">SUM(X168:Z168)</f>
        <v>38200</v>
      </c>
      <c r="AB168" s="42"/>
      <c r="AC168" s="42">
        <f aca="true" t="shared" si="119" ref="AC168:AC177">SUM(AA168:AB168)</f>
        <v>38200</v>
      </c>
      <c r="AD168" s="42">
        <v>38200</v>
      </c>
      <c r="AE168" s="77">
        <f t="shared" si="97"/>
        <v>1</v>
      </c>
    </row>
    <row r="169" spans="1:31" ht="12.75">
      <c r="A169" s="11"/>
      <c r="B169" s="12"/>
      <c r="C169" s="12" t="s">
        <v>14</v>
      </c>
      <c r="D169" s="13" t="s">
        <v>15</v>
      </c>
      <c r="E169" s="14">
        <v>1000</v>
      </c>
      <c r="F169" s="14"/>
      <c r="G169" s="37">
        <f t="shared" si="109"/>
        <v>1000</v>
      </c>
      <c r="H169" s="42">
        <v>-1000</v>
      </c>
      <c r="I169" s="42">
        <f t="shared" si="110"/>
        <v>0</v>
      </c>
      <c r="J169" s="42"/>
      <c r="K169" s="42">
        <f t="shared" si="111"/>
        <v>0</v>
      </c>
      <c r="L169" s="42"/>
      <c r="M169" s="42">
        <f t="shared" si="112"/>
        <v>0</v>
      </c>
      <c r="N169" s="42"/>
      <c r="O169" s="42">
        <f t="shared" si="113"/>
        <v>0</v>
      </c>
      <c r="P169" s="42">
        <v>30751</v>
      </c>
      <c r="Q169" s="42">
        <f t="shared" si="114"/>
        <v>30751</v>
      </c>
      <c r="R169" s="42"/>
      <c r="S169" s="42">
        <f t="shared" si="115"/>
        <v>30751</v>
      </c>
      <c r="T169" s="42"/>
      <c r="U169" s="42">
        <f t="shared" si="116"/>
        <v>30751</v>
      </c>
      <c r="V169" s="42"/>
      <c r="W169" s="42"/>
      <c r="X169" s="42">
        <f t="shared" si="117"/>
        <v>30751</v>
      </c>
      <c r="Y169" s="42"/>
      <c r="Z169" s="42"/>
      <c r="AA169" s="42">
        <f t="shared" si="118"/>
        <v>30751</v>
      </c>
      <c r="AB169" s="42"/>
      <c r="AC169" s="42">
        <f t="shared" si="119"/>
        <v>30751</v>
      </c>
      <c r="AD169" s="42">
        <v>30740</v>
      </c>
      <c r="AE169" s="77">
        <f t="shared" si="97"/>
        <v>0.999642288055673</v>
      </c>
    </row>
    <row r="170" spans="1:31" ht="12.75">
      <c r="A170" s="11"/>
      <c r="B170" s="12"/>
      <c r="C170" s="12" t="s">
        <v>85</v>
      </c>
      <c r="D170" s="13" t="s">
        <v>86</v>
      </c>
      <c r="E170" s="14"/>
      <c r="F170" s="14"/>
      <c r="G170" s="37">
        <v>0</v>
      </c>
      <c r="H170" s="42">
        <v>25000</v>
      </c>
      <c r="I170" s="42">
        <f t="shared" si="110"/>
        <v>25000</v>
      </c>
      <c r="J170" s="42"/>
      <c r="K170" s="42">
        <f t="shared" si="111"/>
        <v>25000</v>
      </c>
      <c r="L170" s="42"/>
      <c r="M170" s="42">
        <f t="shared" si="112"/>
        <v>25000</v>
      </c>
      <c r="N170" s="42"/>
      <c r="O170" s="42">
        <f t="shared" si="113"/>
        <v>25000</v>
      </c>
      <c r="P170" s="42">
        <v>-25000</v>
      </c>
      <c r="Q170" s="42">
        <f t="shared" si="114"/>
        <v>0</v>
      </c>
      <c r="R170" s="42"/>
      <c r="S170" s="42">
        <f t="shared" si="115"/>
        <v>0</v>
      </c>
      <c r="T170" s="42"/>
      <c r="U170" s="42">
        <f t="shared" si="116"/>
        <v>0</v>
      </c>
      <c r="V170" s="42"/>
      <c r="W170" s="42"/>
      <c r="X170" s="42">
        <f t="shared" si="117"/>
        <v>0</v>
      </c>
      <c r="Y170" s="42"/>
      <c r="Z170" s="42"/>
      <c r="AA170" s="42">
        <f t="shared" si="118"/>
        <v>0</v>
      </c>
      <c r="AB170" s="42"/>
      <c r="AC170" s="42">
        <f t="shared" si="119"/>
        <v>0</v>
      </c>
      <c r="AD170" s="42">
        <v>0</v>
      </c>
      <c r="AE170" s="77"/>
    </row>
    <row r="171" spans="1:31" ht="12.75">
      <c r="A171" s="11"/>
      <c r="B171" s="12"/>
      <c r="C171" s="12" t="s">
        <v>57</v>
      </c>
      <c r="D171" s="13" t="s">
        <v>58</v>
      </c>
      <c r="E171" s="14">
        <v>4470</v>
      </c>
      <c r="F171" s="14"/>
      <c r="G171" s="37">
        <f t="shared" si="109"/>
        <v>4470</v>
      </c>
      <c r="H171" s="42">
        <v>580</v>
      </c>
      <c r="I171" s="42">
        <f t="shared" si="110"/>
        <v>5050</v>
      </c>
      <c r="J171" s="42"/>
      <c r="K171" s="42">
        <f t="shared" si="111"/>
        <v>5050</v>
      </c>
      <c r="L171" s="42"/>
      <c r="M171" s="42">
        <f t="shared" si="112"/>
        <v>5050</v>
      </c>
      <c r="N171" s="42"/>
      <c r="O171" s="42">
        <f t="shared" si="113"/>
        <v>5050</v>
      </c>
      <c r="P171" s="42">
        <v>-4679</v>
      </c>
      <c r="Q171" s="42">
        <f t="shared" si="114"/>
        <v>371</v>
      </c>
      <c r="R171" s="42"/>
      <c r="S171" s="42">
        <f t="shared" si="115"/>
        <v>371</v>
      </c>
      <c r="T171" s="42"/>
      <c r="U171" s="42">
        <f t="shared" si="116"/>
        <v>371</v>
      </c>
      <c r="V171" s="42"/>
      <c r="W171" s="42"/>
      <c r="X171" s="42">
        <f t="shared" si="117"/>
        <v>371</v>
      </c>
      <c r="Y171" s="42"/>
      <c r="Z171" s="42"/>
      <c r="AA171" s="42">
        <f t="shared" si="118"/>
        <v>371</v>
      </c>
      <c r="AB171" s="42"/>
      <c r="AC171" s="42">
        <f t="shared" si="119"/>
        <v>371</v>
      </c>
      <c r="AD171" s="42">
        <v>371</v>
      </c>
      <c r="AE171" s="77">
        <f t="shared" si="97"/>
        <v>1</v>
      </c>
    </row>
    <row r="172" spans="1:31" ht="12.75">
      <c r="A172" s="11"/>
      <c r="B172" s="12"/>
      <c r="C172" s="12" t="s">
        <v>59</v>
      </c>
      <c r="D172" s="13" t="s">
        <v>60</v>
      </c>
      <c r="E172" s="14">
        <v>630</v>
      </c>
      <c r="F172" s="14"/>
      <c r="G172" s="37">
        <f t="shared" si="109"/>
        <v>630</v>
      </c>
      <c r="H172" s="42">
        <v>60</v>
      </c>
      <c r="I172" s="42">
        <f t="shared" si="110"/>
        <v>690</v>
      </c>
      <c r="J172" s="42"/>
      <c r="K172" s="42">
        <f t="shared" si="111"/>
        <v>690</v>
      </c>
      <c r="L172" s="42"/>
      <c r="M172" s="42">
        <f t="shared" si="112"/>
        <v>690</v>
      </c>
      <c r="N172" s="42"/>
      <c r="O172" s="42">
        <f t="shared" si="113"/>
        <v>690</v>
      </c>
      <c r="P172" s="42">
        <v>-639</v>
      </c>
      <c r="Q172" s="42">
        <f t="shared" si="114"/>
        <v>51</v>
      </c>
      <c r="R172" s="42"/>
      <c r="S172" s="42">
        <f t="shared" si="115"/>
        <v>51</v>
      </c>
      <c r="T172" s="42"/>
      <c r="U172" s="42">
        <f t="shared" si="116"/>
        <v>51</v>
      </c>
      <c r="V172" s="42"/>
      <c r="W172" s="42"/>
      <c r="X172" s="42">
        <f t="shared" si="117"/>
        <v>51</v>
      </c>
      <c r="Y172" s="42"/>
      <c r="Z172" s="42"/>
      <c r="AA172" s="42">
        <f t="shared" si="118"/>
        <v>51</v>
      </c>
      <c r="AB172" s="42"/>
      <c r="AC172" s="42">
        <f t="shared" si="119"/>
        <v>51</v>
      </c>
      <c r="AD172" s="42">
        <v>51</v>
      </c>
      <c r="AE172" s="77">
        <f t="shared" si="97"/>
        <v>1</v>
      </c>
    </row>
    <row r="173" spans="1:31" ht="12.75">
      <c r="A173" s="11"/>
      <c r="B173" s="12"/>
      <c r="C173" s="12" t="s">
        <v>20</v>
      </c>
      <c r="D173" s="13" t="s">
        <v>21</v>
      </c>
      <c r="E173" s="14">
        <v>1000</v>
      </c>
      <c r="F173" s="14"/>
      <c r="G173" s="37">
        <f t="shared" si="109"/>
        <v>1000</v>
      </c>
      <c r="H173" s="42"/>
      <c r="I173" s="42">
        <f t="shared" si="110"/>
        <v>1000</v>
      </c>
      <c r="J173" s="42"/>
      <c r="K173" s="42">
        <f t="shared" si="111"/>
        <v>1000</v>
      </c>
      <c r="L173" s="42"/>
      <c r="M173" s="42">
        <f t="shared" si="112"/>
        <v>1000</v>
      </c>
      <c r="N173" s="42"/>
      <c r="O173" s="42">
        <f t="shared" si="113"/>
        <v>1000</v>
      </c>
      <c r="P173" s="42">
        <v>27</v>
      </c>
      <c r="Q173" s="42">
        <f t="shared" si="114"/>
        <v>1027</v>
      </c>
      <c r="R173" s="42"/>
      <c r="S173" s="42">
        <f t="shared" si="115"/>
        <v>1027</v>
      </c>
      <c r="T173" s="42"/>
      <c r="U173" s="42">
        <f t="shared" si="116"/>
        <v>1027</v>
      </c>
      <c r="V173" s="42"/>
      <c r="W173" s="42"/>
      <c r="X173" s="42">
        <f t="shared" si="117"/>
        <v>1027</v>
      </c>
      <c r="Y173" s="42"/>
      <c r="Z173" s="42"/>
      <c r="AA173" s="42">
        <f t="shared" si="118"/>
        <v>1027</v>
      </c>
      <c r="AB173" s="42"/>
      <c r="AC173" s="42">
        <f t="shared" si="119"/>
        <v>1027</v>
      </c>
      <c r="AD173" s="42">
        <v>1027</v>
      </c>
      <c r="AE173" s="77">
        <f t="shared" si="97"/>
        <v>1</v>
      </c>
    </row>
    <row r="174" spans="1:31" ht="12.75">
      <c r="A174" s="11"/>
      <c r="B174" s="12"/>
      <c r="C174" s="12" t="s">
        <v>72</v>
      </c>
      <c r="D174" s="13" t="s">
        <v>73</v>
      </c>
      <c r="E174" s="14"/>
      <c r="F174" s="14"/>
      <c r="G174" s="37"/>
      <c r="H174" s="42"/>
      <c r="I174" s="42"/>
      <c r="J174" s="42"/>
      <c r="K174" s="42"/>
      <c r="L174" s="42"/>
      <c r="M174" s="42"/>
      <c r="N174" s="42"/>
      <c r="O174" s="42">
        <v>0</v>
      </c>
      <c r="P174" s="42">
        <v>517</v>
      </c>
      <c r="Q174" s="42">
        <f t="shared" si="114"/>
        <v>517</v>
      </c>
      <c r="R174" s="42"/>
      <c r="S174" s="42">
        <f t="shared" si="115"/>
        <v>517</v>
      </c>
      <c r="T174" s="42"/>
      <c r="U174" s="42">
        <f t="shared" si="116"/>
        <v>517</v>
      </c>
      <c r="V174" s="42"/>
      <c r="W174" s="42"/>
      <c r="X174" s="42">
        <f t="shared" si="117"/>
        <v>517</v>
      </c>
      <c r="Y174" s="42"/>
      <c r="Z174" s="42"/>
      <c r="AA174" s="42">
        <f t="shared" si="118"/>
        <v>517</v>
      </c>
      <c r="AB174" s="42"/>
      <c r="AC174" s="42">
        <f t="shared" si="119"/>
        <v>517</v>
      </c>
      <c r="AD174" s="42">
        <v>517</v>
      </c>
      <c r="AE174" s="77">
        <f t="shared" si="97"/>
        <v>1</v>
      </c>
    </row>
    <row r="175" spans="1:31" ht="12.75">
      <c r="A175" s="11"/>
      <c r="B175" s="12"/>
      <c r="C175" s="12" t="s">
        <v>16</v>
      </c>
      <c r="D175" s="13" t="s">
        <v>17</v>
      </c>
      <c r="E175" s="14">
        <v>30000</v>
      </c>
      <c r="F175" s="14"/>
      <c r="G175" s="37">
        <f t="shared" si="109"/>
        <v>30000</v>
      </c>
      <c r="H175" s="42">
        <v>-25040</v>
      </c>
      <c r="I175" s="42">
        <f t="shared" si="110"/>
        <v>4960</v>
      </c>
      <c r="J175" s="42"/>
      <c r="K175" s="42">
        <f t="shared" si="111"/>
        <v>4960</v>
      </c>
      <c r="L175" s="42"/>
      <c r="M175" s="42">
        <f t="shared" si="112"/>
        <v>4960</v>
      </c>
      <c r="N175" s="42"/>
      <c r="O175" s="42">
        <f t="shared" si="113"/>
        <v>4960</v>
      </c>
      <c r="P175" s="42">
        <v>-50</v>
      </c>
      <c r="Q175" s="42">
        <f t="shared" si="114"/>
        <v>4910</v>
      </c>
      <c r="R175" s="42"/>
      <c r="S175" s="42">
        <f t="shared" si="115"/>
        <v>4910</v>
      </c>
      <c r="T175" s="42"/>
      <c r="U175" s="42">
        <f t="shared" si="116"/>
        <v>4910</v>
      </c>
      <c r="V175" s="42"/>
      <c r="W175" s="42"/>
      <c r="X175" s="42">
        <f t="shared" si="117"/>
        <v>4910</v>
      </c>
      <c r="Y175" s="42"/>
      <c r="Z175" s="42"/>
      <c r="AA175" s="42">
        <f t="shared" si="118"/>
        <v>4910</v>
      </c>
      <c r="AB175" s="42"/>
      <c r="AC175" s="42">
        <f t="shared" si="119"/>
        <v>4910</v>
      </c>
      <c r="AD175" s="42">
        <v>4921</v>
      </c>
      <c r="AE175" s="77">
        <f t="shared" si="97"/>
        <v>1.0022403258655805</v>
      </c>
    </row>
    <row r="176" spans="1:31" ht="12.75">
      <c r="A176" s="11"/>
      <c r="B176" s="12"/>
      <c r="C176" s="12" t="s">
        <v>34</v>
      </c>
      <c r="D176" s="13" t="s">
        <v>35</v>
      </c>
      <c r="E176" s="14">
        <v>4100</v>
      </c>
      <c r="F176" s="14"/>
      <c r="G176" s="37">
        <f t="shared" si="109"/>
        <v>4100</v>
      </c>
      <c r="H176" s="42">
        <v>-2600</v>
      </c>
      <c r="I176" s="42">
        <f t="shared" si="110"/>
        <v>1500</v>
      </c>
      <c r="J176" s="42"/>
      <c r="K176" s="42">
        <f t="shared" si="111"/>
        <v>1500</v>
      </c>
      <c r="L176" s="42"/>
      <c r="M176" s="42">
        <f t="shared" si="112"/>
        <v>1500</v>
      </c>
      <c r="N176" s="42"/>
      <c r="O176" s="42">
        <f t="shared" si="113"/>
        <v>1500</v>
      </c>
      <c r="P176" s="42">
        <v>-963</v>
      </c>
      <c r="Q176" s="42">
        <f t="shared" si="114"/>
        <v>537</v>
      </c>
      <c r="R176" s="42"/>
      <c r="S176" s="42">
        <f t="shared" si="115"/>
        <v>537</v>
      </c>
      <c r="T176" s="42"/>
      <c r="U176" s="42">
        <f t="shared" si="116"/>
        <v>537</v>
      </c>
      <c r="V176" s="42"/>
      <c r="W176" s="42"/>
      <c r="X176" s="42">
        <f t="shared" si="117"/>
        <v>537</v>
      </c>
      <c r="Y176" s="42"/>
      <c r="Z176" s="42"/>
      <c r="AA176" s="42">
        <f t="shared" si="118"/>
        <v>537</v>
      </c>
      <c r="AB176" s="42"/>
      <c r="AC176" s="42">
        <f t="shared" si="119"/>
        <v>537</v>
      </c>
      <c r="AD176" s="42">
        <v>537</v>
      </c>
      <c r="AE176" s="77">
        <f t="shared" si="97"/>
        <v>1</v>
      </c>
    </row>
    <row r="177" spans="1:31" ht="12.75">
      <c r="A177" s="11"/>
      <c r="B177" s="12"/>
      <c r="C177" s="12" t="s">
        <v>261</v>
      </c>
      <c r="D177" s="13" t="s">
        <v>262</v>
      </c>
      <c r="E177" s="14"/>
      <c r="F177" s="14"/>
      <c r="G177" s="37"/>
      <c r="H177" s="42"/>
      <c r="I177" s="42"/>
      <c r="J177" s="42"/>
      <c r="K177" s="42"/>
      <c r="L177" s="42"/>
      <c r="M177" s="42"/>
      <c r="N177" s="42"/>
      <c r="O177" s="42">
        <v>0</v>
      </c>
      <c r="P177" s="42">
        <v>36</v>
      </c>
      <c r="Q177" s="42">
        <f t="shared" si="114"/>
        <v>36</v>
      </c>
      <c r="R177" s="42"/>
      <c r="S177" s="42">
        <f t="shared" si="115"/>
        <v>36</v>
      </c>
      <c r="T177" s="42"/>
      <c r="U177" s="42">
        <f t="shared" si="116"/>
        <v>36</v>
      </c>
      <c r="V177" s="42"/>
      <c r="W177" s="42"/>
      <c r="X177" s="42">
        <f t="shared" si="117"/>
        <v>36</v>
      </c>
      <c r="Y177" s="42"/>
      <c r="Z177" s="42"/>
      <c r="AA177" s="42">
        <f t="shared" si="118"/>
        <v>36</v>
      </c>
      <c r="AB177" s="42"/>
      <c r="AC177" s="42">
        <f t="shared" si="119"/>
        <v>36</v>
      </c>
      <c r="AD177" s="42">
        <v>36</v>
      </c>
      <c r="AE177" s="77">
        <f t="shared" si="97"/>
        <v>1</v>
      </c>
    </row>
    <row r="178" spans="1:31" ht="12.75">
      <c r="A178" s="11"/>
      <c r="B178" s="12"/>
      <c r="C178" s="12"/>
      <c r="D178" s="13"/>
      <c r="E178" s="14"/>
      <c r="F178" s="14"/>
      <c r="G178" s="36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77"/>
    </row>
    <row r="179" spans="1:31" s="10" customFormat="1" ht="12.75">
      <c r="A179" s="11"/>
      <c r="B179" s="12" t="s">
        <v>105</v>
      </c>
      <c r="C179" s="12"/>
      <c r="D179" s="13" t="s">
        <v>33</v>
      </c>
      <c r="E179" s="14">
        <v>73000</v>
      </c>
      <c r="F179" s="14"/>
      <c r="G179" s="37">
        <f aca="true" t="shared" si="120" ref="G179:G191">SUM(E179:F179)</f>
        <v>73000</v>
      </c>
      <c r="H179" s="42"/>
      <c r="I179" s="42">
        <f aca="true" t="shared" si="121" ref="I179:I191">SUM(G179:H179)</f>
        <v>73000</v>
      </c>
      <c r="J179" s="42"/>
      <c r="K179" s="42">
        <f aca="true" t="shared" si="122" ref="K179:K191">SUM(I179:J179)</f>
        <v>73000</v>
      </c>
      <c r="L179" s="42"/>
      <c r="M179" s="42">
        <f aca="true" t="shared" si="123" ref="M179:M191">SUM(K179:L179)</f>
        <v>73000</v>
      </c>
      <c r="N179" s="42">
        <v>8000</v>
      </c>
      <c r="O179" s="42">
        <f aca="true" t="shared" si="124" ref="O179:O191">SUM(M179:N179)</f>
        <v>81000</v>
      </c>
      <c r="P179" s="42"/>
      <c r="Q179" s="42">
        <f aca="true" t="shared" si="125" ref="Q179:Q191">SUM(O179:P179)</f>
        <v>81000</v>
      </c>
      <c r="R179" s="42"/>
      <c r="S179" s="42">
        <f aca="true" t="shared" si="126" ref="S179:S191">SUM(Q179:R179)</f>
        <v>81000</v>
      </c>
      <c r="T179" s="42"/>
      <c r="U179" s="42">
        <f aca="true" t="shared" si="127" ref="U179:U191">SUM(S179:T179)</f>
        <v>81000</v>
      </c>
      <c r="V179" s="42"/>
      <c r="W179" s="42"/>
      <c r="X179" s="42">
        <f aca="true" t="shared" si="128" ref="X179:X191">SUM(U179:W179)</f>
        <v>81000</v>
      </c>
      <c r="Y179" s="42"/>
      <c r="Z179" s="42">
        <v>4032</v>
      </c>
      <c r="AA179" s="42">
        <f aca="true" t="shared" si="129" ref="AA179:AA191">SUM(X179:Z179)</f>
        <v>85032</v>
      </c>
      <c r="AB179" s="42"/>
      <c r="AC179" s="42">
        <f aca="true" t="shared" si="130" ref="AC179:AC191">SUM(AA179:AB179)</f>
        <v>85032</v>
      </c>
      <c r="AD179" s="42">
        <v>80101</v>
      </c>
      <c r="AE179" s="77">
        <f t="shared" si="97"/>
        <v>0.9420100667983818</v>
      </c>
    </row>
    <row r="180" spans="1:31" s="10" customFormat="1" ht="12.75">
      <c r="A180" s="11"/>
      <c r="B180" s="12"/>
      <c r="C180" s="12" t="s">
        <v>14</v>
      </c>
      <c r="D180" s="13" t="s">
        <v>15</v>
      </c>
      <c r="E180" s="14">
        <v>400</v>
      </c>
      <c r="F180" s="14"/>
      <c r="G180" s="37">
        <f t="shared" si="120"/>
        <v>400</v>
      </c>
      <c r="H180" s="42"/>
      <c r="I180" s="42">
        <f t="shared" si="121"/>
        <v>400</v>
      </c>
      <c r="J180" s="42"/>
      <c r="K180" s="42">
        <f t="shared" si="122"/>
        <v>400</v>
      </c>
      <c r="L180" s="42"/>
      <c r="M180" s="42">
        <f t="shared" si="123"/>
        <v>400</v>
      </c>
      <c r="N180" s="42"/>
      <c r="O180" s="42">
        <f t="shared" si="124"/>
        <v>400</v>
      </c>
      <c r="P180" s="42">
        <v>500</v>
      </c>
      <c r="Q180" s="42">
        <f t="shared" si="125"/>
        <v>900</v>
      </c>
      <c r="R180" s="42"/>
      <c r="S180" s="42">
        <f t="shared" si="126"/>
        <v>900</v>
      </c>
      <c r="T180" s="42"/>
      <c r="U180" s="42">
        <f t="shared" si="127"/>
        <v>900</v>
      </c>
      <c r="V180" s="42"/>
      <c r="W180" s="42">
        <v>-400</v>
      </c>
      <c r="X180" s="42">
        <f t="shared" si="128"/>
        <v>500</v>
      </c>
      <c r="Y180" s="42"/>
      <c r="Z180" s="42"/>
      <c r="AA180" s="42">
        <f t="shared" si="129"/>
        <v>500</v>
      </c>
      <c r="AB180" s="42"/>
      <c r="AC180" s="42">
        <f t="shared" si="130"/>
        <v>500</v>
      </c>
      <c r="AD180" s="42">
        <v>491</v>
      </c>
      <c r="AE180" s="77">
        <f t="shared" si="97"/>
        <v>0.982</v>
      </c>
    </row>
    <row r="181" spans="1:31" s="10" customFormat="1" ht="12.75">
      <c r="A181" s="11"/>
      <c r="B181" s="12"/>
      <c r="C181" s="12" t="s">
        <v>57</v>
      </c>
      <c r="D181" s="13" t="s">
        <v>58</v>
      </c>
      <c r="E181" s="14">
        <v>300</v>
      </c>
      <c r="F181" s="14"/>
      <c r="G181" s="37">
        <f t="shared" si="120"/>
        <v>300</v>
      </c>
      <c r="H181" s="42"/>
      <c r="I181" s="42">
        <f t="shared" si="121"/>
        <v>300</v>
      </c>
      <c r="J181" s="42"/>
      <c r="K181" s="42">
        <f t="shared" si="122"/>
        <v>300</v>
      </c>
      <c r="L181" s="42"/>
      <c r="M181" s="42">
        <f t="shared" si="123"/>
        <v>300</v>
      </c>
      <c r="N181" s="42"/>
      <c r="O181" s="42">
        <f t="shared" si="124"/>
        <v>300</v>
      </c>
      <c r="P181" s="42">
        <v>300</v>
      </c>
      <c r="Q181" s="42">
        <f t="shared" si="125"/>
        <v>600</v>
      </c>
      <c r="R181" s="42"/>
      <c r="S181" s="42">
        <f t="shared" si="126"/>
        <v>600</v>
      </c>
      <c r="T181" s="42"/>
      <c r="U181" s="42">
        <f t="shared" si="127"/>
        <v>600</v>
      </c>
      <c r="V181" s="42"/>
      <c r="W181" s="42"/>
      <c r="X181" s="42">
        <f t="shared" si="128"/>
        <v>600</v>
      </c>
      <c r="Y181" s="42"/>
      <c r="Z181" s="42"/>
      <c r="AA181" s="42">
        <f t="shared" si="129"/>
        <v>600</v>
      </c>
      <c r="AB181" s="42">
        <v>-300</v>
      </c>
      <c r="AC181" s="42">
        <f t="shared" si="130"/>
        <v>300</v>
      </c>
      <c r="AD181" s="42">
        <v>298</v>
      </c>
      <c r="AE181" s="77">
        <f t="shared" si="97"/>
        <v>0.9933333333333333</v>
      </c>
    </row>
    <row r="182" spans="1:31" s="10" customFormat="1" ht="12.75">
      <c r="A182" s="11"/>
      <c r="B182" s="12"/>
      <c r="C182" s="12" t="s">
        <v>59</v>
      </c>
      <c r="D182" s="13" t="s">
        <v>60</v>
      </c>
      <c r="E182" s="14">
        <v>40</v>
      </c>
      <c r="F182" s="14"/>
      <c r="G182" s="37">
        <f t="shared" si="120"/>
        <v>40</v>
      </c>
      <c r="H182" s="42"/>
      <c r="I182" s="42">
        <f t="shared" si="121"/>
        <v>40</v>
      </c>
      <c r="J182" s="42"/>
      <c r="K182" s="42">
        <f t="shared" si="122"/>
        <v>40</v>
      </c>
      <c r="L182" s="42"/>
      <c r="M182" s="42">
        <f t="shared" si="123"/>
        <v>40</v>
      </c>
      <c r="N182" s="42"/>
      <c r="O182" s="42">
        <f t="shared" si="124"/>
        <v>40</v>
      </c>
      <c r="P182" s="42">
        <v>40</v>
      </c>
      <c r="Q182" s="42">
        <f t="shared" si="125"/>
        <v>80</v>
      </c>
      <c r="R182" s="42"/>
      <c r="S182" s="42">
        <f t="shared" si="126"/>
        <v>80</v>
      </c>
      <c r="T182" s="42"/>
      <c r="U182" s="42">
        <f t="shared" si="127"/>
        <v>80</v>
      </c>
      <c r="V182" s="42"/>
      <c r="W182" s="42"/>
      <c r="X182" s="42">
        <f t="shared" si="128"/>
        <v>80</v>
      </c>
      <c r="Y182" s="42"/>
      <c r="Z182" s="42"/>
      <c r="AA182" s="42">
        <f t="shared" si="129"/>
        <v>80</v>
      </c>
      <c r="AB182" s="42"/>
      <c r="AC182" s="42">
        <f t="shared" si="130"/>
        <v>80</v>
      </c>
      <c r="AD182" s="42">
        <v>45</v>
      </c>
      <c r="AE182" s="77">
        <f t="shared" si="97"/>
        <v>0.5625</v>
      </c>
    </row>
    <row r="183" spans="1:31" s="10" customFormat="1" ht="12.75">
      <c r="A183" s="11"/>
      <c r="B183" s="12"/>
      <c r="C183" s="12" t="s">
        <v>20</v>
      </c>
      <c r="D183" s="13" t="s">
        <v>21</v>
      </c>
      <c r="E183" s="14">
        <v>24000</v>
      </c>
      <c r="F183" s="14"/>
      <c r="G183" s="37">
        <f t="shared" si="120"/>
        <v>24000</v>
      </c>
      <c r="H183" s="42"/>
      <c r="I183" s="42">
        <f t="shared" si="121"/>
        <v>24000</v>
      </c>
      <c r="J183" s="42"/>
      <c r="K183" s="42">
        <f t="shared" si="122"/>
        <v>24000</v>
      </c>
      <c r="L183" s="42"/>
      <c r="M183" s="42">
        <f t="shared" si="123"/>
        <v>24000</v>
      </c>
      <c r="N183" s="42"/>
      <c r="O183" s="42">
        <f t="shared" si="124"/>
        <v>24000</v>
      </c>
      <c r="P183" s="42">
        <v>-340</v>
      </c>
      <c r="Q183" s="42">
        <f t="shared" si="125"/>
        <v>23660</v>
      </c>
      <c r="R183" s="42">
        <v>-2660</v>
      </c>
      <c r="S183" s="42">
        <f t="shared" si="126"/>
        <v>21000</v>
      </c>
      <c r="T183" s="42"/>
      <c r="U183" s="42">
        <f t="shared" si="127"/>
        <v>21000</v>
      </c>
      <c r="V183" s="42"/>
      <c r="W183" s="42">
        <v>1400</v>
      </c>
      <c r="X183" s="42">
        <f t="shared" si="128"/>
        <v>22400</v>
      </c>
      <c r="Y183" s="42"/>
      <c r="Z183" s="42">
        <v>3500</v>
      </c>
      <c r="AA183" s="42">
        <f t="shared" si="129"/>
        <v>25900</v>
      </c>
      <c r="AB183" s="42">
        <v>3000</v>
      </c>
      <c r="AC183" s="42">
        <f t="shared" si="130"/>
        <v>28900</v>
      </c>
      <c r="AD183" s="42">
        <v>26022</v>
      </c>
      <c r="AE183" s="77">
        <f t="shared" si="97"/>
        <v>0.9004152249134948</v>
      </c>
    </row>
    <row r="184" spans="1:31" s="10" customFormat="1" ht="12.75">
      <c r="A184" s="11"/>
      <c r="B184" s="12"/>
      <c r="C184" s="12" t="s">
        <v>259</v>
      </c>
      <c r="D184" s="13" t="s">
        <v>21</v>
      </c>
      <c r="E184" s="14"/>
      <c r="F184" s="14"/>
      <c r="G184" s="37"/>
      <c r="H184" s="42"/>
      <c r="I184" s="42"/>
      <c r="J184" s="42"/>
      <c r="K184" s="42"/>
      <c r="L184" s="42"/>
      <c r="M184" s="42">
        <v>0</v>
      </c>
      <c r="N184" s="42">
        <v>1000</v>
      </c>
      <c r="O184" s="42">
        <f>SUM(M184:N184)</f>
        <v>1000</v>
      </c>
      <c r="P184" s="42"/>
      <c r="Q184" s="42">
        <f t="shared" si="125"/>
        <v>1000</v>
      </c>
      <c r="R184" s="42"/>
      <c r="S184" s="42">
        <f t="shared" si="126"/>
        <v>1000</v>
      </c>
      <c r="T184" s="42"/>
      <c r="U184" s="42">
        <f t="shared" si="127"/>
        <v>1000</v>
      </c>
      <c r="V184" s="42"/>
      <c r="W184" s="42"/>
      <c r="X184" s="42">
        <f t="shared" si="128"/>
        <v>1000</v>
      </c>
      <c r="Y184" s="42"/>
      <c r="Z184" s="42">
        <v>-1000</v>
      </c>
      <c r="AA184" s="42">
        <f t="shared" si="129"/>
        <v>0</v>
      </c>
      <c r="AB184" s="42"/>
      <c r="AC184" s="42">
        <f t="shared" si="130"/>
        <v>0</v>
      </c>
      <c r="AD184" s="42">
        <v>0</v>
      </c>
      <c r="AE184" s="77"/>
    </row>
    <row r="185" spans="1:31" s="10" customFormat="1" ht="12.75">
      <c r="A185" s="11"/>
      <c r="B185" s="12"/>
      <c r="C185" s="12" t="s">
        <v>72</v>
      </c>
      <c r="D185" s="13" t="s">
        <v>73</v>
      </c>
      <c r="E185" s="14">
        <v>9000</v>
      </c>
      <c r="F185" s="14"/>
      <c r="G185" s="37">
        <f t="shared" si="120"/>
        <v>9000</v>
      </c>
      <c r="H185" s="42"/>
      <c r="I185" s="42">
        <f t="shared" si="121"/>
        <v>9000</v>
      </c>
      <c r="J185" s="42"/>
      <c r="K185" s="42">
        <f t="shared" si="122"/>
        <v>9000</v>
      </c>
      <c r="L185" s="42"/>
      <c r="M185" s="42">
        <f t="shared" si="123"/>
        <v>9000</v>
      </c>
      <c r="N185" s="42"/>
      <c r="O185" s="42">
        <f t="shared" si="124"/>
        <v>9000</v>
      </c>
      <c r="P185" s="42"/>
      <c r="Q185" s="42">
        <f t="shared" si="125"/>
        <v>9000</v>
      </c>
      <c r="R185" s="42"/>
      <c r="S185" s="42">
        <f t="shared" si="126"/>
        <v>9000</v>
      </c>
      <c r="T185" s="42"/>
      <c r="U185" s="42">
        <f t="shared" si="127"/>
        <v>9000</v>
      </c>
      <c r="V185" s="42"/>
      <c r="W185" s="42"/>
      <c r="X185" s="42">
        <f t="shared" si="128"/>
        <v>9000</v>
      </c>
      <c r="Y185" s="42"/>
      <c r="Z185" s="42"/>
      <c r="AA185" s="42">
        <f t="shared" si="129"/>
        <v>9000</v>
      </c>
      <c r="AB185" s="42">
        <v>-2000</v>
      </c>
      <c r="AC185" s="42">
        <f t="shared" si="130"/>
        <v>7000</v>
      </c>
      <c r="AD185" s="42">
        <v>6078</v>
      </c>
      <c r="AE185" s="77">
        <f t="shared" si="97"/>
        <v>0.8682857142857143</v>
      </c>
    </row>
    <row r="186" spans="1:31" s="10" customFormat="1" ht="12.75">
      <c r="A186" s="11"/>
      <c r="B186" s="12"/>
      <c r="C186" s="12" t="s">
        <v>22</v>
      </c>
      <c r="D186" s="13" t="s">
        <v>23</v>
      </c>
      <c r="E186" s="14">
        <v>2000</v>
      </c>
      <c r="F186" s="14"/>
      <c r="G186" s="37">
        <f t="shared" si="120"/>
        <v>2000</v>
      </c>
      <c r="H186" s="42"/>
      <c r="I186" s="42">
        <f t="shared" si="121"/>
        <v>2000</v>
      </c>
      <c r="J186" s="42"/>
      <c r="K186" s="42">
        <f t="shared" si="122"/>
        <v>2000</v>
      </c>
      <c r="L186" s="42"/>
      <c r="M186" s="42">
        <f t="shared" si="123"/>
        <v>2000</v>
      </c>
      <c r="N186" s="42"/>
      <c r="O186" s="42">
        <f t="shared" si="124"/>
        <v>2000</v>
      </c>
      <c r="P186" s="42"/>
      <c r="Q186" s="42">
        <f t="shared" si="125"/>
        <v>2000</v>
      </c>
      <c r="R186" s="42"/>
      <c r="S186" s="42">
        <f t="shared" si="126"/>
        <v>2000</v>
      </c>
      <c r="T186" s="42"/>
      <c r="U186" s="42">
        <f t="shared" si="127"/>
        <v>2000</v>
      </c>
      <c r="V186" s="42"/>
      <c r="W186" s="42">
        <v>-1000</v>
      </c>
      <c r="X186" s="42">
        <f t="shared" si="128"/>
        <v>1000</v>
      </c>
      <c r="Y186" s="42"/>
      <c r="Z186" s="42"/>
      <c r="AA186" s="42">
        <f t="shared" si="129"/>
        <v>1000</v>
      </c>
      <c r="AB186" s="42">
        <v>-800</v>
      </c>
      <c r="AC186" s="42">
        <f t="shared" si="130"/>
        <v>200</v>
      </c>
      <c r="AD186" s="42">
        <v>0</v>
      </c>
      <c r="AE186" s="77">
        <f t="shared" si="97"/>
        <v>0</v>
      </c>
    </row>
    <row r="187" spans="1:31" s="10" customFormat="1" ht="12.75">
      <c r="A187" s="11"/>
      <c r="B187" s="12"/>
      <c r="C187" s="12" t="s">
        <v>16</v>
      </c>
      <c r="D187" s="13" t="s">
        <v>17</v>
      </c>
      <c r="E187" s="14">
        <v>13000</v>
      </c>
      <c r="F187" s="14"/>
      <c r="G187" s="37">
        <f t="shared" si="120"/>
        <v>13000</v>
      </c>
      <c r="H187" s="42"/>
      <c r="I187" s="42">
        <f t="shared" si="121"/>
        <v>13000</v>
      </c>
      <c r="J187" s="42"/>
      <c r="K187" s="42">
        <f t="shared" si="122"/>
        <v>13000</v>
      </c>
      <c r="L187" s="42"/>
      <c r="M187" s="42">
        <f t="shared" si="123"/>
        <v>13000</v>
      </c>
      <c r="N187" s="42"/>
      <c r="O187" s="42">
        <f t="shared" si="124"/>
        <v>13000</v>
      </c>
      <c r="P187" s="42"/>
      <c r="Q187" s="42">
        <f t="shared" si="125"/>
        <v>13000</v>
      </c>
      <c r="R187" s="42">
        <v>2660</v>
      </c>
      <c r="S187" s="42">
        <f t="shared" si="126"/>
        <v>15660</v>
      </c>
      <c r="T187" s="42"/>
      <c r="U187" s="42">
        <f t="shared" si="127"/>
        <v>15660</v>
      </c>
      <c r="V187" s="42"/>
      <c r="W187" s="42">
        <v>1000</v>
      </c>
      <c r="X187" s="42">
        <f t="shared" si="128"/>
        <v>16660</v>
      </c>
      <c r="Y187" s="42"/>
      <c r="Z187" s="42">
        <v>1500</v>
      </c>
      <c r="AA187" s="42">
        <f t="shared" si="129"/>
        <v>18160</v>
      </c>
      <c r="AB187" s="42">
        <v>800</v>
      </c>
      <c r="AC187" s="42">
        <f t="shared" si="130"/>
        <v>18960</v>
      </c>
      <c r="AD187" s="42">
        <v>18190</v>
      </c>
      <c r="AE187" s="77">
        <f t="shared" si="97"/>
        <v>0.9593881856540084</v>
      </c>
    </row>
    <row r="188" spans="1:31" s="10" customFormat="1" ht="12.75">
      <c r="A188" s="11"/>
      <c r="B188" s="12"/>
      <c r="C188" s="12" t="s">
        <v>258</v>
      </c>
      <c r="D188" s="13" t="s">
        <v>17</v>
      </c>
      <c r="E188" s="14"/>
      <c r="F188" s="14"/>
      <c r="G188" s="37"/>
      <c r="H188" s="42"/>
      <c r="I188" s="42"/>
      <c r="J188" s="42"/>
      <c r="K188" s="42"/>
      <c r="L188" s="42"/>
      <c r="M188" s="42">
        <v>0</v>
      </c>
      <c r="N188" s="42">
        <v>7000</v>
      </c>
      <c r="O188" s="42">
        <f>SUM(M188:N188)</f>
        <v>7000</v>
      </c>
      <c r="P188" s="42"/>
      <c r="Q188" s="42">
        <f t="shared" si="125"/>
        <v>7000</v>
      </c>
      <c r="R188" s="42"/>
      <c r="S188" s="42">
        <f t="shared" si="126"/>
        <v>7000</v>
      </c>
      <c r="T188" s="42"/>
      <c r="U188" s="42">
        <f t="shared" si="127"/>
        <v>7000</v>
      </c>
      <c r="V188" s="42"/>
      <c r="W188" s="42"/>
      <c r="X188" s="42">
        <f t="shared" si="128"/>
        <v>7000</v>
      </c>
      <c r="Y188" s="42"/>
      <c r="Z188" s="42">
        <v>32</v>
      </c>
      <c r="AA188" s="42">
        <f t="shared" si="129"/>
        <v>7032</v>
      </c>
      <c r="AB188" s="42"/>
      <c r="AC188" s="42">
        <f t="shared" si="130"/>
        <v>7032</v>
      </c>
      <c r="AD188" s="42">
        <v>7000</v>
      </c>
      <c r="AE188" s="77">
        <f t="shared" si="97"/>
        <v>0.9954493742889647</v>
      </c>
    </row>
    <row r="189" spans="1:31" s="10" customFormat="1" ht="12.75">
      <c r="A189" s="11"/>
      <c r="B189" s="12"/>
      <c r="C189" s="12" t="s">
        <v>34</v>
      </c>
      <c r="D189" s="13" t="s">
        <v>35</v>
      </c>
      <c r="E189" s="14">
        <v>260</v>
      </c>
      <c r="F189" s="14"/>
      <c r="G189" s="37">
        <f t="shared" si="120"/>
        <v>260</v>
      </c>
      <c r="H189" s="42"/>
      <c r="I189" s="42">
        <f t="shared" si="121"/>
        <v>260</v>
      </c>
      <c r="J189" s="42"/>
      <c r="K189" s="42">
        <f t="shared" si="122"/>
        <v>260</v>
      </c>
      <c r="L189" s="42"/>
      <c r="M189" s="42">
        <f t="shared" si="123"/>
        <v>260</v>
      </c>
      <c r="N189" s="42"/>
      <c r="O189" s="42">
        <f t="shared" si="124"/>
        <v>260</v>
      </c>
      <c r="P189" s="42"/>
      <c r="Q189" s="42">
        <f t="shared" si="125"/>
        <v>260</v>
      </c>
      <c r="R189" s="42"/>
      <c r="S189" s="42">
        <f t="shared" si="126"/>
        <v>260</v>
      </c>
      <c r="T189" s="42"/>
      <c r="U189" s="42">
        <f t="shared" si="127"/>
        <v>260</v>
      </c>
      <c r="V189" s="42"/>
      <c r="W189" s="42"/>
      <c r="X189" s="42">
        <f t="shared" si="128"/>
        <v>260</v>
      </c>
      <c r="Y189" s="42"/>
      <c r="Z189" s="42"/>
      <c r="AA189" s="42">
        <f t="shared" si="129"/>
        <v>260</v>
      </c>
      <c r="AB189" s="42"/>
      <c r="AC189" s="42">
        <f t="shared" si="130"/>
        <v>260</v>
      </c>
      <c r="AD189" s="42">
        <v>223</v>
      </c>
      <c r="AE189" s="77">
        <f t="shared" si="97"/>
        <v>0.8576923076923076</v>
      </c>
    </row>
    <row r="190" spans="1:31" s="10" customFormat="1" ht="12.75">
      <c r="A190" s="11"/>
      <c r="B190" s="12"/>
      <c r="C190" s="12" t="s">
        <v>106</v>
      </c>
      <c r="D190" s="13" t="s">
        <v>107</v>
      </c>
      <c r="E190" s="14">
        <v>6000</v>
      </c>
      <c r="F190" s="14"/>
      <c r="G190" s="37">
        <f t="shared" si="120"/>
        <v>6000</v>
      </c>
      <c r="H190" s="42"/>
      <c r="I190" s="42">
        <f t="shared" si="121"/>
        <v>6000</v>
      </c>
      <c r="J190" s="42"/>
      <c r="K190" s="42">
        <f t="shared" si="122"/>
        <v>6000</v>
      </c>
      <c r="L190" s="42"/>
      <c r="M190" s="42">
        <f t="shared" si="123"/>
        <v>6000</v>
      </c>
      <c r="N190" s="42"/>
      <c r="O190" s="42">
        <f t="shared" si="124"/>
        <v>6000</v>
      </c>
      <c r="P190" s="42"/>
      <c r="Q190" s="42">
        <f t="shared" si="125"/>
        <v>6000</v>
      </c>
      <c r="R190" s="42"/>
      <c r="S190" s="42">
        <f t="shared" si="126"/>
        <v>6000</v>
      </c>
      <c r="T190" s="42"/>
      <c r="U190" s="42">
        <f t="shared" si="127"/>
        <v>6000</v>
      </c>
      <c r="V190" s="42"/>
      <c r="W190" s="42"/>
      <c r="X190" s="42">
        <f t="shared" si="128"/>
        <v>6000</v>
      </c>
      <c r="Y190" s="42"/>
      <c r="Z190" s="42"/>
      <c r="AA190" s="42">
        <f t="shared" si="129"/>
        <v>6000</v>
      </c>
      <c r="AB190" s="42">
        <v>-300</v>
      </c>
      <c r="AC190" s="42">
        <f t="shared" si="130"/>
        <v>5700</v>
      </c>
      <c r="AD190" s="42">
        <v>5679</v>
      </c>
      <c r="AE190" s="77">
        <f t="shared" si="97"/>
        <v>0.9963157894736843</v>
      </c>
    </row>
    <row r="191" spans="1:31" s="10" customFormat="1" ht="12.75">
      <c r="A191" s="11"/>
      <c r="B191" s="12"/>
      <c r="C191" s="12" t="s">
        <v>30</v>
      </c>
      <c r="D191" s="13" t="s">
        <v>31</v>
      </c>
      <c r="E191" s="14">
        <v>18000</v>
      </c>
      <c r="F191" s="14"/>
      <c r="G191" s="37">
        <f t="shared" si="120"/>
        <v>18000</v>
      </c>
      <c r="H191" s="42"/>
      <c r="I191" s="42">
        <f t="shared" si="121"/>
        <v>18000</v>
      </c>
      <c r="J191" s="42"/>
      <c r="K191" s="42">
        <f t="shared" si="122"/>
        <v>18000</v>
      </c>
      <c r="L191" s="42"/>
      <c r="M191" s="42">
        <f t="shared" si="123"/>
        <v>18000</v>
      </c>
      <c r="N191" s="42"/>
      <c r="O191" s="42">
        <f t="shared" si="124"/>
        <v>18000</v>
      </c>
      <c r="P191" s="42">
        <v>-500</v>
      </c>
      <c r="Q191" s="42">
        <f t="shared" si="125"/>
        <v>17500</v>
      </c>
      <c r="R191" s="42"/>
      <c r="S191" s="42">
        <f t="shared" si="126"/>
        <v>17500</v>
      </c>
      <c r="T191" s="42"/>
      <c r="U191" s="42">
        <f t="shared" si="127"/>
        <v>17500</v>
      </c>
      <c r="V191" s="42"/>
      <c r="W191" s="42">
        <v>-1000</v>
      </c>
      <c r="X191" s="42">
        <f t="shared" si="128"/>
        <v>16500</v>
      </c>
      <c r="Y191" s="42"/>
      <c r="Z191" s="42"/>
      <c r="AA191" s="42">
        <f t="shared" si="129"/>
        <v>16500</v>
      </c>
      <c r="AB191" s="42">
        <v>-400</v>
      </c>
      <c r="AC191" s="42">
        <f t="shared" si="130"/>
        <v>16100</v>
      </c>
      <c r="AD191" s="42">
        <v>16075</v>
      </c>
      <c r="AE191" s="77">
        <f t="shared" si="97"/>
        <v>0.9984472049689441</v>
      </c>
    </row>
    <row r="192" spans="1:31" ht="12.75">
      <c r="A192" s="11"/>
      <c r="B192" s="12"/>
      <c r="C192" s="12"/>
      <c r="D192" s="13"/>
      <c r="E192" s="14"/>
      <c r="F192" s="14"/>
      <c r="G192" s="36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77"/>
    </row>
    <row r="193" spans="1:31" s="5" customFormat="1" ht="12.75">
      <c r="A193" s="6" t="s">
        <v>108</v>
      </c>
      <c r="B193" s="7"/>
      <c r="C193" s="7"/>
      <c r="D193" s="8" t="s">
        <v>109</v>
      </c>
      <c r="E193" s="9">
        <v>1745</v>
      </c>
      <c r="F193" s="9"/>
      <c r="G193" s="34">
        <f>SUM(E193:F193)</f>
        <v>1745</v>
      </c>
      <c r="H193" s="41"/>
      <c r="I193" s="41">
        <f>SUM(G193:H193)</f>
        <v>1745</v>
      </c>
      <c r="J193" s="41"/>
      <c r="K193" s="41">
        <f>SUM(I193:J193)</f>
        <v>1745</v>
      </c>
      <c r="L193" s="41"/>
      <c r="M193" s="41">
        <f>SUM(K193:L193)</f>
        <v>1745</v>
      </c>
      <c r="N193" s="41"/>
      <c r="O193" s="41">
        <f>SUM(M193:N193)</f>
        <v>1745</v>
      </c>
      <c r="P193" s="41"/>
      <c r="Q193" s="41">
        <f>SUM(O193:P193)</f>
        <v>1745</v>
      </c>
      <c r="R193" s="41"/>
      <c r="S193" s="41">
        <f>SUM(Q193:R193)</f>
        <v>1745</v>
      </c>
      <c r="T193" s="41">
        <v>8324</v>
      </c>
      <c r="U193" s="41">
        <f>SUM(S193:T193)</f>
        <v>10069</v>
      </c>
      <c r="V193" s="41"/>
      <c r="W193" s="41">
        <v>28379</v>
      </c>
      <c r="X193" s="41">
        <f>SUM(U193:W193)</f>
        <v>38448</v>
      </c>
      <c r="Y193" s="41"/>
      <c r="Z193" s="41"/>
      <c r="AA193" s="41">
        <f>SUM(X193:Z193)</f>
        <v>38448</v>
      </c>
      <c r="AB193" s="41"/>
      <c r="AC193" s="41">
        <f>SUM(AA193:AB193)</f>
        <v>38448</v>
      </c>
      <c r="AD193" s="41">
        <v>37903</v>
      </c>
      <c r="AE193" s="76">
        <f t="shared" si="97"/>
        <v>0.9858250104036621</v>
      </c>
    </row>
    <row r="194" spans="1:31" s="5" customFormat="1" ht="12.75">
      <c r="A194" s="6"/>
      <c r="B194" s="7"/>
      <c r="C194" s="7"/>
      <c r="D194" s="8" t="s">
        <v>110</v>
      </c>
      <c r="E194" s="9"/>
      <c r="F194" s="9"/>
      <c r="G194" s="35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77"/>
    </row>
    <row r="195" spans="1:31" ht="12.75">
      <c r="A195" s="11"/>
      <c r="B195" s="12" t="s">
        <v>111</v>
      </c>
      <c r="C195" s="12"/>
      <c r="D195" s="13" t="s">
        <v>112</v>
      </c>
      <c r="E195" s="14">
        <v>1745</v>
      </c>
      <c r="F195" s="14"/>
      <c r="G195" s="37">
        <f>SUM(E195:F195)</f>
        <v>1745</v>
      </c>
      <c r="H195" s="42"/>
      <c r="I195" s="42">
        <f>SUM(G195:H195)</f>
        <v>1745</v>
      </c>
      <c r="J195" s="42"/>
      <c r="K195" s="42">
        <f>SUM(I195:J195)</f>
        <v>1745</v>
      </c>
      <c r="L195" s="42"/>
      <c r="M195" s="42">
        <f>SUM(K195:L195)</f>
        <v>1745</v>
      </c>
      <c r="N195" s="42"/>
      <c r="O195" s="42">
        <f>SUM(M195:N195)</f>
        <v>1745</v>
      </c>
      <c r="P195" s="42"/>
      <c r="Q195" s="42">
        <f>SUM(O195:P195)</f>
        <v>1745</v>
      </c>
      <c r="R195" s="42"/>
      <c r="S195" s="42">
        <f>SUM(Q195:R195)</f>
        <v>1745</v>
      </c>
      <c r="T195" s="42"/>
      <c r="U195" s="42">
        <f>SUM(S195:T195)</f>
        <v>1745</v>
      </c>
      <c r="V195" s="42"/>
      <c r="W195" s="42"/>
      <c r="X195" s="42">
        <f>SUM(U195:W195)</f>
        <v>1745</v>
      </c>
      <c r="Y195" s="42"/>
      <c r="Z195" s="42"/>
      <c r="AA195" s="42">
        <f>SUM(X195:Z195)</f>
        <v>1745</v>
      </c>
      <c r="AB195" s="42"/>
      <c r="AC195" s="42">
        <f>SUM(AA195:AB195)</f>
        <v>1745</v>
      </c>
      <c r="AD195" s="42">
        <v>1745</v>
      </c>
      <c r="AE195" s="77">
        <f t="shared" si="97"/>
        <v>1</v>
      </c>
    </row>
    <row r="196" spans="1:31" ht="12.75">
      <c r="A196" s="11"/>
      <c r="B196" s="12"/>
      <c r="C196" s="12"/>
      <c r="D196" s="13" t="s">
        <v>113</v>
      </c>
      <c r="E196" s="14"/>
      <c r="F196" s="14"/>
      <c r="G196" s="36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77"/>
    </row>
    <row r="197" spans="1:31" ht="12.75">
      <c r="A197" s="11"/>
      <c r="B197" s="12"/>
      <c r="C197" s="12" t="s">
        <v>57</v>
      </c>
      <c r="D197" s="13" t="s">
        <v>58</v>
      </c>
      <c r="E197" s="14">
        <v>150</v>
      </c>
      <c r="F197" s="14"/>
      <c r="G197" s="37">
        <f>SUM(E197:F197)</f>
        <v>150</v>
      </c>
      <c r="H197" s="42"/>
      <c r="I197" s="42">
        <f>SUM(G197:H197)</f>
        <v>150</v>
      </c>
      <c r="J197" s="42"/>
      <c r="K197" s="42">
        <f>SUM(I197:J197)</f>
        <v>150</v>
      </c>
      <c r="L197" s="42"/>
      <c r="M197" s="42">
        <f>SUM(K197:L197)</f>
        <v>150</v>
      </c>
      <c r="N197" s="42"/>
      <c r="O197" s="42">
        <f>SUM(M197:N197)</f>
        <v>150</v>
      </c>
      <c r="P197" s="42"/>
      <c r="Q197" s="42">
        <f>SUM(O197:P197)</f>
        <v>150</v>
      </c>
      <c r="R197" s="42"/>
      <c r="S197" s="42">
        <f>SUM(Q197:R197)</f>
        <v>150</v>
      </c>
      <c r="T197" s="42"/>
      <c r="U197" s="42">
        <f>SUM(S197:T197)</f>
        <v>150</v>
      </c>
      <c r="V197" s="42"/>
      <c r="W197" s="42"/>
      <c r="X197" s="42">
        <f>SUM(U197:W197)</f>
        <v>150</v>
      </c>
      <c r="Y197" s="42"/>
      <c r="Z197" s="42"/>
      <c r="AA197" s="42">
        <f>SUM(X197:Z197)</f>
        <v>150</v>
      </c>
      <c r="AB197" s="42"/>
      <c r="AC197" s="42">
        <f>SUM(AA197:AB197)</f>
        <v>150</v>
      </c>
      <c r="AD197" s="42">
        <v>149</v>
      </c>
      <c r="AE197" s="77">
        <f t="shared" si="97"/>
        <v>0.9933333333333333</v>
      </c>
    </row>
    <row r="198" spans="1:31" ht="12.75">
      <c r="A198" s="11"/>
      <c r="B198" s="12"/>
      <c r="C198" s="12" t="s">
        <v>59</v>
      </c>
      <c r="D198" s="13" t="s">
        <v>60</v>
      </c>
      <c r="E198" s="14">
        <v>20</v>
      </c>
      <c r="F198" s="14"/>
      <c r="G198" s="37">
        <f>SUM(E198:F198)</f>
        <v>20</v>
      </c>
      <c r="H198" s="42"/>
      <c r="I198" s="42">
        <f>SUM(G198:H198)</f>
        <v>20</v>
      </c>
      <c r="J198" s="42"/>
      <c r="K198" s="42">
        <f>SUM(I198:J198)</f>
        <v>20</v>
      </c>
      <c r="L198" s="42"/>
      <c r="M198" s="42">
        <f>SUM(K198:L198)</f>
        <v>20</v>
      </c>
      <c r="N198" s="42"/>
      <c r="O198" s="42">
        <f>SUM(M198:N198)</f>
        <v>20</v>
      </c>
      <c r="P198" s="42"/>
      <c r="Q198" s="42">
        <f>SUM(O198:P198)</f>
        <v>20</v>
      </c>
      <c r="R198" s="42"/>
      <c r="S198" s="42">
        <f>SUM(Q198:R198)</f>
        <v>20</v>
      </c>
      <c r="T198" s="42"/>
      <c r="U198" s="42">
        <f>SUM(S198:T198)</f>
        <v>20</v>
      </c>
      <c r="V198" s="42"/>
      <c r="W198" s="42"/>
      <c r="X198" s="42">
        <f>SUM(U198:W198)</f>
        <v>20</v>
      </c>
      <c r="Y198" s="42"/>
      <c r="Z198" s="42"/>
      <c r="AA198" s="42">
        <f>SUM(X198:Z198)</f>
        <v>20</v>
      </c>
      <c r="AB198" s="42"/>
      <c r="AC198" s="42">
        <f>SUM(AA198:AB198)</f>
        <v>20</v>
      </c>
      <c r="AD198" s="42">
        <v>20</v>
      </c>
      <c r="AE198" s="77">
        <f t="shared" si="97"/>
        <v>1</v>
      </c>
    </row>
    <row r="199" spans="1:31" ht="12.75">
      <c r="A199" s="11"/>
      <c r="B199" s="12"/>
      <c r="C199" s="12" t="s">
        <v>20</v>
      </c>
      <c r="D199" s="13" t="s">
        <v>21</v>
      </c>
      <c r="E199" s="14">
        <v>745</v>
      </c>
      <c r="F199" s="14"/>
      <c r="G199" s="37">
        <f>SUM(E199:F199)</f>
        <v>745</v>
      </c>
      <c r="H199" s="42"/>
      <c r="I199" s="42">
        <f>SUM(G199:H199)</f>
        <v>745</v>
      </c>
      <c r="J199" s="42"/>
      <c r="K199" s="42">
        <f>SUM(I199:J199)</f>
        <v>745</v>
      </c>
      <c r="L199" s="42"/>
      <c r="M199" s="42">
        <f>SUM(K199:L199)</f>
        <v>745</v>
      </c>
      <c r="N199" s="42"/>
      <c r="O199" s="42">
        <f>SUM(M199:N199)</f>
        <v>745</v>
      </c>
      <c r="P199" s="42"/>
      <c r="Q199" s="42">
        <f>SUM(O199:P199)</f>
        <v>745</v>
      </c>
      <c r="R199" s="42"/>
      <c r="S199" s="42">
        <f>SUM(Q199:R199)</f>
        <v>745</v>
      </c>
      <c r="T199" s="42"/>
      <c r="U199" s="42">
        <f>SUM(S199:T199)</f>
        <v>745</v>
      </c>
      <c r="V199" s="42"/>
      <c r="W199" s="42"/>
      <c r="X199" s="42">
        <f>SUM(U199:W199)</f>
        <v>745</v>
      </c>
      <c r="Y199" s="42"/>
      <c r="Z199" s="42"/>
      <c r="AA199" s="42">
        <f>SUM(X199:Z199)</f>
        <v>745</v>
      </c>
      <c r="AB199" s="42"/>
      <c r="AC199" s="42">
        <f>SUM(AA199:AB199)</f>
        <v>745</v>
      </c>
      <c r="AD199" s="42">
        <v>746</v>
      </c>
      <c r="AE199" s="77">
        <f t="shared" si="97"/>
        <v>1.0013422818791946</v>
      </c>
    </row>
    <row r="200" spans="1:31" ht="12.75">
      <c r="A200" s="11"/>
      <c r="B200" s="12"/>
      <c r="C200" s="12" t="s">
        <v>16</v>
      </c>
      <c r="D200" s="13" t="s">
        <v>17</v>
      </c>
      <c r="E200" s="14">
        <v>830</v>
      </c>
      <c r="F200" s="14"/>
      <c r="G200" s="37">
        <f>SUM(E200:F200)</f>
        <v>830</v>
      </c>
      <c r="H200" s="42"/>
      <c r="I200" s="42">
        <f>SUM(G200:H200)</f>
        <v>830</v>
      </c>
      <c r="J200" s="42"/>
      <c r="K200" s="42">
        <f>SUM(I200:J200)</f>
        <v>830</v>
      </c>
      <c r="L200" s="42"/>
      <c r="M200" s="42">
        <f>SUM(K200:L200)</f>
        <v>830</v>
      </c>
      <c r="N200" s="42"/>
      <c r="O200" s="42">
        <f>SUM(M200:N200)</f>
        <v>830</v>
      </c>
      <c r="P200" s="42"/>
      <c r="Q200" s="42">
        <f>SUM(O200:P200)</f>
        <v>830</v>
      </c>
      <c r="R200" s="42"/>
      <c r="S200" s="42">
        <f>SUM(Q200:R200)</f>
        <v>830</v>
      </c>
      <c r="T200" s="42"/>
      <c r="U200" s="42">
        <f>SUM(S200:T200)</f>
        <v>830</v>
      </c>
      <c r="V200" s="42"/>
      <c r="W200" s="42"/>
      <c r="X200" s="42">
        <f>SUM(U200:W200)</f>
        <v>830</v>
      </c>
      <c r="Y200" s="42"/>
      <c r="Z200" s="42"/>
      <c r="AA200" s="51">
        <f>SUM(X200:Z200)</f>
        <v>830</v>
      </c>
      <c r="AB200" s="42"/>
      <c r="AC200" s="42">
        <f>SUM(AA200:AB200)</f>
        <v>830</v>
      </c>
      <c r="AD200" s="42">
        <v>830</v>
      </c>
      <c r="AE200" s="77">
        <f t="shared" si="97"/>
        <v>1</v>
      </c>
    </row>
    <row r="201" spans="1:31" ht="12.75">
      <c r="A201" s="11"/>
      <c r="B201" s="12"/>
      <c r="C201" s="12"/>
      <c r="D201" s="13"/>
      <c r="E201" s="14"/>
      <c r="F201" s="14"/>
      <c r="G201" s="37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51"/>
      <c r="AB201" s="42"/>
      <c r="AC201" s="42"/>
      <c r="AD201" s="42"/>
      <c r="AE201" s="77"/>
    </row>
    <row r="202" spans="1:31" ht="12.75">
      <c r="A202" s="11"/>
      <c r="B202" s="12" t="s">
        <v>277</v>
      </c>
      <c r="C202" s="12"/>
      <c r="D202" s="13" t="s">
        <v>278</v>
      </c>
      <c r="E202" s="14"/>
      <c r="F202" s="14"/>
      <c r="G202" s="37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>
        <v>0</v>
      </c>
      <c r="T202" s="42">
        <v>8324</v>
      </c>
      <c r="U202" s="42">
        <f aca="true" t="shared" si="131" ref="U202:U209">SUM(S202:T202)</f>
        <v>8324</v>
      </c>
      <c r="V202" s="42"/>
      <c r="W202" s="42">
        <v>28379</v>
      </c>
      <c r="X202" s="42">
        <f aca="true" t="shared" si="132" ref="X202:X209">SUM(U202:W202)</f>
        <v>36703</v>
      </c>
      <c r="Y202" s="42"/>
      <c r="Z202" s="42"/>
      <c r="AA202" s="51">
        <f aca="true" t="shared" si="133" ref="AA202:AA209">SUM(X202:Z202)</f>
        <v>36703</v>
      </c>
      <c r="AB202" s="42"/>
      <c r="AC202" s="42">
        <f aca="true" t="shared" si="134" ref="AC202:AC209">SUM(AA202:AB202)</f>
        <v>36703</v>
      </c>
      <c r="AD202" s="42">
        <v>36158</v>
      </c>
      <c r="AE202" s="77">
        <f t="shared" si="97"/>
        <v>0.9851510775685911</v>
      </c>
    </row>
    <row r="203" spans="1:31" ht="12.75">
      <c r="A203" s="11"/>
      <c r="B203" s="12"/>
      <c r="C203" s="12" t="s">
        <v>14</v>
      </c>
      <c r="D203" s="13" t="s">
        <v>15</v>
      </c>
      <c r="E203" s="14"/>
      <c r="F203" s="14"/>
      <c r="G203" s="37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>
        <v>0</v>
      </c>
      <c r="T203" s="42">
        <v>700</v>
      </c>
      <c r="U203" s="42">
        <f t="shared" si="131"/>
        <v>700</v>
      </c>
      <c r="V203" s="42"/>
      <c r="W203" s="42">
        <v>22774</v>
      </c>
      <c r="X203" s="42">
        <f t="shared" si="132"/>
        <v>23474</v>
      </c>
      <c r="Y203" s="42"/>
      <c r="Z203" s="42"/>
      <c r="AA203" s="51">
        <f t="shared" si="133"/>
        <v>23474</v>
      </c>
      <c r="AB203" s="42"/>
      <c r="AC203" s="42">
        <f t="shared" si="134"/>
        <v>23474</v>
      </c>
      <c r="AD203" s="42">
        <v>22929</v>
      </c>
      <c r="AE203" s="77">
        <f t="shared" si="97"/>
        <v>0.976782823549459</v>
      </c>
    </row>
    <row r="204" spans="1:31" ht="12.75">
      <c r="A204" s="11"/>
      <c r="B204" s="12"/>
      <c r="C204" s="12" t="s">
        <v>57</v>
      </c>
      <c r="D204" s="13" t="s">
        <v>58</v>
      </c>
      <c r="E204" s="14"/>
      <c r="F204" s="14"/>
      <c r="G204" s="37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>
        <v>0</v>
      </c>
      <c r="T204" s="42">
        <v>279</v>
      </c>
      <c r="U204" s="42">
        <f t="shared" si="131"/>
        <v>279</v>
      </c>
      <c r="V204" s="42"/>
      <c r="W204" s="42">
        <v>481</v>
      </c>
      <c r="X204" s="42">
        <f t="shared" si="132"/>
        <v>760</v>
      </c>
      <c r="Y204" s="42"/>
      <c r="Z204" s="42"/>
      <c r="AA204" s="51">
        <f t="shared" si="133"/>
        <v>760</v>
      </c>
      <c r="AB204" s="42"/>
      <c r="AC204" s="42">
        <f t="shared" si="134"/>
        <v>760</v>
      </c>
      <c r="AD204" s="42">
        <v>760</v>
      </c>
      <c r="AE204" s="77">
        <f t="shared" si="97"/>
        <v>1</v>
      </c>
    </row>
    <row r="205" spans="1:31" ht="12.75">
      <c r="A205" s="11"/>
      <c r="B205" s="12"/>
      <c r="C205" s="12" t="s">
        <v>59</v>
      </c>
      <c r="D205" s="13" t="s">
        <v>60</v>
      </c>
      <c r="E205" s="14"/>
      <c r="F205" s="14"/>
      <c r="G205" s="37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>
        <v>0</v>
      </c>
      <c r="T205" s="42">
        <v>38</v>
      </c>
      <c r="U205" s="42">
        <f t="shared" si="131"/>
        <v>38</v>
      </c>
      <c r="V205" s="42"/>
      <c r="W205" s="42">
        <v>66</v>
      </c>
      <c r="X205" s="42">
        <f t="shared" si="132"/>
        <v>104</v>
      </c>
      <c r="Y205" s="42"/>
      <c r="Z205" s="42"/>
      <c r="AA205" s="51">
        <f t="shared" si="133"/>
        <v>104</v>
      </c>
      <c r="AB205" s="42"/>
      <c r="AC205" s="42">
        <f t="shared" si="134"/>
        <v>104</v>
      </c>
      <c r="AD205" s="42">
        <v>104</v>
      </c>
      <c r="AE205" s="77">
        <f t="shared" si="97"/>
        <v>1</v>
      </c>
    </row>
    <row r="206" spans="1:31" ht="12.75">
      <c r="A206" s="11"/>
      <c r="B206" s="12"/>
      <c r="C206" s="12" t="s">
        <v>20</v>
      </c>
      <c r="D206" s="13" t="s">
        <v>21</v>
      </c>
      <c r="E206" s="14"/>
      <c r="F206" s="14"/>
      <c r="G206" s="37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>
        <v>0</v>
      </c>
      <c r="T206" s="42">
        <v>2500</v>
      </c>
      <c r="U206" s="42">
        <f t="shared" si="131"/>
        <v>2500</v>
      </c>
      <c r="V206" s="42"/>
      <c r="W206" s="42">
        <v>1200</v>
      </c>
      <c r="X206" s="42">
        <f t="shared" si="132"/>
        <v>3700</v>
      </c>
      <c r="Y206" s="42"/>
      <c r="Z206" s="42"/>
      <c r="AA206" s="51">
        <f t="shared" si="133"/>
        <v>3700</v>
      </c>
      <c r="AB206" s="42"/>
      <c r="AC206" s="42">
        <f t="shared" si="134"/>
        <v>3700</v>
      </c>
      <c r="AD206" s="42">
        <v>3700</v>
      </c>
      <c r="AE206" s="77">
        <f t="shared" si="97"/>
        <v>1</v>
      </c>
    </row>
    <row r="207" spans="1:31" ht="12.75">
      <c r="A207" s="11"/>
      <c r="B207" s="12"/>
      <c r="C207" s="12" t="s">
        <v>72</v>
      </c>
      <c r="D207" s="13" t="s">
        <v>73</v>
      </c>
      <c r="E207" s="14"/>
      <c r="F207" s="14"/>
      <c r="G207" s="37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>
        <v>0</v>
      </c>
      <c r="T207" s="42">
        <v>151</v>
      </c>
      <c r="U207" s="42">
        <f t="shared" si="131"/>
        <v>151</v>
      </c>
      <c r="V207" s="42"/>
      <c r="W207" s="42">
        <v>344</v>
      </c>
      <c r="X207" s="42">
        <f t="shared" si="132"/>
        <v>495</v>
      </c>
      <c r="Y207" s="42"/>
      <c r="Z207" s="42"/>
      <c r="AA207" s="51">
        <f t="shared" si="133"/>
        <v>495</v>
      </c>
      <c r="AB207" s="42"/>
      <c r="AC207" s="42">
        <f t="shared" si="134"/>
        <v>495</v>
      </c>
      <c r="AD207" s="42">
        <v>495</v>
      </c>
      <c r="AE207" s="77">
        <f aca="true" t="shared" si="135" ref="AE207:AE270">AD207/AC207</f>
        <v>1</v>
      </c>
    </row>
    <row r="208" spans="1:31" ht="12.75">
      <c r="A208" s="11"/>
      <c r="B208" s="12"/>
      <c r="C208" s="12" t="s">
        <v>16</v>
      </c>
      <c r="D208" s="13" t="s">
        <v>17</v>
      </c>
      <c r="E208" s="14"/>
      <c r="F208" s="14"/>
      <c r="G208" s="37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>
        <v>0</v>
      </c>
      <c r="T208" s="42">
        <v>4456</v>
      </c>
      <c r="U208" s="42">
        <f t="shared" si="131"/>
        <v>4456</v>
      </c>
      <c r="V208" s="42"/>
      <c r="W208" s="42">
        <v>2134</v>
      </c>
      <c r="X208" s="42">
        <f t="shared" si="132"/>
        <v>6590</v>
      </c>
      <c r="Y208" s="42"/>
      <c r="Z208" s="42"/>
      <c r="AA208" s="51">
        <f t="shared" si="133"/>
        <v>6590</v>
      </c>
      <c r="AB208" s="42"/>
      <c r="AC208" s="42">
        <f t="shared" si="134"/>
        <v>6590</v>
      </c>
      <c r="AD208" s="42">
        <v>6591</v>
      </c>
      <c r="AE208" s="77">
        <f t="shared" si="135"/>
        <v>1.0001517450682853</v>
      </c>
    </row>
    <row r="209" spans="1:31" ht="12.75">
      <c r="A209" s="11"/>
      <c r="B209" s="12"/>
      <c r="C209" s="12" t="s">
        <v>34</v>
      </c>
      <c r="D209" s="13" t="s">
        <v>35</v>
      </c>
      <c r="E209" s="14"/>
      <c r="F209" s="14"/>
      <c r="G209" s="37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>
        <v>0</v>
      </c>
      <c r="T209" s="42">
        <v>200</v>
      </c>
      <c r="U209" s="42">
        <f t="shared" si="131"/>
        <v>200</v>
      </c>
      <c r="V209" s="42"/>
      <c r="W209" s="42">
        <v>1380</v>
      </c>
      <c r="X209" s="42">
        <f t="shared" si="132"/>
        <v>1580</v>
      </c>
      <c r="Y209" s="42"/>
      <c r="Z209" s="42"/>
      <c r="AA209" s="51">
        <f t="shared" si="133"/>
        <v>1580</v>
      </c>
      <c r="AB209" s="42"/>
      <c r="AC209" s="42">
        <f t="shared" si="134"/>
        <v>1580</v>
      </c>
      <c r="AD209" s="42">
        <v>1579</v>
      </c>
      <c r="AE209" s="77">
        <f t="shared" si="135"/>
        <v>0.9993670886075949</v>
      </c>
    </row>
    <row r="210" spans="1:31" ht="12.75">
      <c r="A210" s="11"/>
      <c r="B210" s="12"/>
      <c r="C210" s="12"/>
      <c r="D210" s="13"/>
      <c r="E210" s="14"/>
      <c r="F210" s="14"/>
      <c r="G210" s="36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51"/>
      <c r="AB210" s="42"/>
      <c r="AC210" s="42"/>
      <c r="AD210" s="42"/>
      <c r="AE210" s="77"/>
    </row>
    <row r="211" spans="1:31" s="5" customFormat="1" ht="12.75">
      <c r="A211" s="6" t="s">
        <v>114</v>
      </c>
      <c r="B211" s="7"/>
      <c r="C211" s="7"/>
      <c r="D211" s="8" t="s">
        <v>115</v>
      </c>
      <c r="E211" s="9">
        <v>220455</v>
      </c>
      <c r="F211" s="9"/>
      <c r="G211" s="34">
        <f>SUM(E211:F211)</f>
        <v>220455</v>
      </c>
      <c r="H211" s="41">
        <v>5400</v>
      </c>
      <c r="I211" s="41">
        <f>SUM(G211:H211)</f>
        <v>225855</v>
      </c>
      <c r="J211" s="41"/>
      <c r="K211" s="41">
        <f>SUM(I211:J211)</f>
        <v>225855</v>
      </c>
      <c r="L211" s="41">
        <v>2000</v>
      </c>
      <c r="M211" s="41">
        <f>SUM(K211:L211)</f>
        <v>227855</v>
      </c>
      <c r="N211" s="41">
        <v>1554</v>
      </c>
      <c r="O211" s="41">
        <f>SUM(M211:N211)</f>
        <v>229409</v>
      </c>
      <c r="P211" s="41"/>
      <c r="Q211" s="41">
        <f>SUM(O211:P211)</f>
        <v>229409</v>
      </c>
      <c r="R211" s="41"/>
      <c r="S211" s="41">
        <f>SUM(Q211:R211)</f>
        <v>229409</v>
      </c>
      <c r="T211" s="41"/>
      <c r="U211" s="41">
        <f>SUM(S211:T211)</f>
        <v>229409</v>
      </c>
      <c r="V211" s="41"/>
      <c r="W211" s="41"/>
      <c r="X211" s="41">
        <f>SUM(U211:W211)</f>
        <v>229409</v>
      </c>
      <c r="Y211" s="41"/>
      <c r="Z211" s="41"/>
      <c r="AA211" s="50">
        <f>SUM(X211:Z211)</f>
        <v>229409</v>
      </c>
      <c r="AB211" s="41"/>
      <c r="AC211" s="41">
        <f>SUM(AA211:AB211)</f>
        <v>229409</v>
      </c>
      <c r="AD211" s="41">
        <v>222823</v>
      </c>
      <c r="AE211" s="76">
        <f t="shared" si="135"/>
        <v>0.9712914488969483</v>
      </c>
    </row>
    <row r="212" spans="1:31" s="5" customFormat="1" ht="12.75">
      <c r="A212" s="6"/>
      <c r="B212" s="7"/>
      <c r="C212" s="7"/>
      <c r="D212" s="8" t="s">
        <v>116</v>
      </c>
      <c r="E212" s="9"/>
      <c r="F212" s="9"/>
      <c r="G212" s="35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50"/>
      <c r="AB212" s="41"/>
      <c r="AC212" s="41"/>
      <c r="AD212" s="41"/>
      <c r="AE212" s="77"/>
    </row>
    <row r="213" spans="1:31" ht="12.75">
      <c r="A213" s="11"/>
      <c r="B213" s="12" t="s">
        <v>117</v>
      </c>
      <c r="C213" s="12"/>
      <c r="D213" s="13" t="s">
        <v>118</v>
      </c>
      <c r="E213" s="14">
        <v>8000</v>
      </c>
      <c r="F213" s="14"/>
      <c r="G213" s="37">
        <f>SUM(E213:F213)</f>
        <v>8000</v>
      </c>
      <c r="H213" s="42"/>
      <c r="I213" s="42">
        <f>SUM(G213:H213)</f>
        <v>8000</v>
      </c>
      <c r="J213" s="42"/>
      <c r="K213" s="42">
        <f>SUM(I213:J213)</f>
        <v>8000</v>
      </c>
      <c r="L213" s="42"/>
      <c r="M213" s="42">
        <f>SUM(K213:L213)</f>
        <v>8000</v>
      </c>
      <c r="N213" s="42"/>
      <c r="O213" s="42">
        <f>SUM(M213:N213)</f>
        <v>8000</v>
      </c>
      <c r="P213" s="42"/>
      <c r="Q213" s="42">
        <f>SUM(O213:P213)</f>
        <v>8000</v>
      </c>
      <c r="R213" s="42"/>
      <c r="S213" s="42">
        <f>SUM(Q213:R213)</f>
        <v>8000</v>
      </c>
      <c r="T213" s="42"/>
      <c r="U213" s="42">
        <f>SUM(S213:T213)</f>
        <v>8000</v>
      </c>
      <c r="V213" s="42"/>
      <c r="W213" s="42"/>
      <c r="X213" s="42">
        <f>SUM(U213:W213)</f>
        <v>8000</v>
      </c>
      <c r="Y213" s="42"/>
      <c r="Z213" s="42"/>
      <c r="AA213" s="42">
        <f>SUM(X213:Z213)</f>
        <v>8000</v>
      </c>
      <c r="AB213" s="42"/>
      <c r="AC213" s="42">
        <f>SUM(AA213:AB213)</f>
        <v>8000</v>
      </c>
      <c r="AD213" s="42">
        <v>8000</v>
      </c>
      <c r="AE213" s="77">
        <f t="shared" si="135"/>
        <v>1</v>
      </c>
    </row>
    <row r="214" spans="1:31" s="10" customFormat="1" ht="12.75">
      <c r="A214" s="11"/>
      <c r="B214" s="12"/>
      <c r="C214" s="12" t="s">
        <v>44</v>
      </c>
      <c r="D214" s="13" t="s">
        <v>45</v>
      </c>
      <c r="E214" s="14">
        <v>8000</v>
      </c>
      <c r="F214" s="14"/>
      <c r="G214" s="37">
        <f>SUM(E214:F214)</f>
        <v>8000</v>
      </c>
      <c r="H214" s="42"/>
      <c r="I214" s="42">
        <f>SUM(G214:H214)</f>
        <v>8000</v>
      </c>
      <c r="J214" s="42"/>
      <c r="K214" s="42">
        <f>SUM(I214:J214)</f>
        <v>8000</v>
      </c>
      <c r="L214" s="42"/>
      <c r="M214" s="42">
        <f>SUM(K214:L214)</f>
        <v>8000</v>
      </c>
      <c r="N214" s="42"/>
      <c r="O214" s="42">
        <f>SUM(M214:N214)</f>
        <v>8000</v>
      </c>
      <c r="P214" s="42"/>
      <c r="Q214" s="42">
        <f>SUM(O214:P214)</f>
        <v>8000</v>
      </c>
      <c r="R214" s="42"/>
      <c r="S214" s="42">
        <f>SUM(Q214:R214)</f>
        <v>8000</v>
      </c>
      <c r="T214" s="42"/>
      <c r="U214" s="42">
        <f>SUM(S214:T214)</f>
        <v>8000</v>
      </c>
      <c r="V214" s="42"/>
      <c r="W214" s="42"/>
      <c r="X214" s="42">
        <f>SUM(U214:W214)</f>
        <v>8000</v>
      </c>
      <c r="Y214" s="42"/>
      <c r="Z214" s="42"/>
      <c r="AA214" s="42">
        <f>SUM(X214:Z214)</f>
        <v>8000</v>
      </c>
      <c r="AB214" s="42"/>
      <c r="AC214" s="42">
        <f>SUM(AA214:AB214)</f>
        <v>8000</v>
      </c>
      <c r="AD214" s="42">
        <v>8000</v>
      </c>
      <c r="AE214" s="77">
        <f t="shared" si="135"/>
        <v>1</v>
      </c>
    </row>
    <row r="215" spans="1:31" ht="12.75">
      <c r="A215" s="11"/>
      <c r="B215" s="12"/>
      <c r="C215" s="12"/>
      <c r="D215" s="8"/>
      <c r="E215" s="14"/>
      <c r="F215" s="14"/>
      <c r="G215" s="36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77"/>
    </row>
    <row r="216" spans="1:31" s="10" customFormat="1" ht="12.75">
      <c r="A216" s="11"/>
      <c r="B216" s="12" t="s">
        <v>119</v>
      </c>
      <c r="C216" s="12"/>
      <c r="D216" s="13" t="s">
        <v>120</v>
      </c>
      <c r="E216" s="14">
        <v>150000</v>
      </c>
      <c r="F216" s="14"/>
      <c r="G216" s="37">
        <f aca="true" t="shared" si="136" ref="G216:G230">SUM(E216:F216)</f>
        <v>150000</v>
      </c>
      <c r="H216" s="42">
        <v>5400</v>
      </c>
      <c r="I216" s="42">
        <f aca="true" t="shared" si="137" ref="I216:I230">SUM(G216:H216)</f>
        <v>155400</v>
      </c>
      <c r="J216" s="42"/>
      <c r="K216" s="42">
        <f aca="true" t="shared" si="138" ref="K216:K230">SUM(I216:J216)</f>
        <v>155400</v>
      </c>
      <c r="L216" s="42"/>
      <c r="M216" s="42">
        <f aca="true" t="shared" si="139" ref="M216:M230">SUM(K216:L216)</f>
        <v>155400</v>
      </c>
      <c r="N216" s="42">
        <v>1554</v>
      </c>
      <c r="O216" s="42">
        <f aca="true" t="shared" si="140" ref="O216:O231">SUM(M216:N216)</f>
        <v>156954</v>
      </c>
      <c r="P216" s="42"/>
      <c r="Q216" s="42">
        <f aca="true" t="shared" si="141" ref="Q216:Q231">SUM(O216:P216)</f>
        <v>156954</v>
      </c>
      <c r="R216" s="42"/>
      <c r="S216" s="42">
        <f aca="true" t="shared" si="142" ref="S216:S231">SUM(Q216:R216)</f>
        <v>156954</v>
      </c>
      <c r="T216" s="42"/>
      <c r="U216" s="42">
        <f aca="true" t="shared" si="143" ref="U216:U231">SUM(S216:T216)</f>
        <v>156954</v>
      </c>
      <c r="V216" s="42"/>
      <c r="W216" s="42">
        <v>4000</v>
      </c>
      <c r="X216" s="42">
        <f aca="true" t="shared" si="144" ref="X216:X231">SUM(U216:W216)</f>
        <v>160954</v>
      </c>
      <c r="Y216" s="42"/>
      <c r="Z216" s="42"/>
      <c r="AA216" s="42">
        <f aca="true" t="shared" si="145" ref="AA216:AA231">SUM(X216:Z216)</f>
        <v>160954</v>
      </c>
      <c r="AB216" s="42"/>
      <c r="AC216" s="42">
        <f aca="true" t="shared" si="146" ref="AC216:AC231">SUM(AA216:AB216)</f>
        <v>160954</v>
      </c>
      <c r="AD216" s="42">
        <v>158211</v>
      </c>
      <c r="AE216" s="77">
        <f t="shared" si="135"/>
        <v>0.9829578637374654</v>
      </c>
    </row>
    <row r="217" spans="1:31" s="10" customFormat="1" ht="12.75">
      <c r="A217" s="11"/>
      <c r="B217" s="12"/>
      <c r="C217" s="12" t="s">
        <v>55</v>
      </c>
      <c r="D217" s="13" t="s">
        <v>56</v>
      </c>
      <c r="E217" s="14"/>
      <c r="F217" s="14"/>
      <c r="G217" s="37"/>
      <c r="H217" s="42"/>
      <c r="I217" s="42"/>
      <c r="J217" s="42"/>
      <c r="K217" s="42">
        <v>0</v>
      </c>
      <c r="L217" s="42">
        <v>3885</v>
      </c>
      <c r="M217" s="42">
        <f>SUM(K217:L217)</f>
        <v>3885</v>
      </c>
      <c r="N217" s="42">
        <v>1415</v>
      </c>
      <c r="O217" s="42">
        <f t="shared" si="140"/>
        <v>5300</v>
      </c>
      <c r="P217" s="42"/>
      <c r="Q217" s="42">
        <f t="shared" si="141"/>
        <v>5300</v>
      </c>
      <c r="R217" s="42"/>
      <c r="S217" s="42">
        <f t="shared" si="142"/>
        <v>5300</v>
      </c>
      <c r="T217" s="42"/>
      <c r="U217" s="42">
        <f t="shared" si="143"/>
        <v>5300</v>
      </c>
      <c r="V217" s="42"/>
      <c r="W217" s="42">
        <v>-800</v>
      </c>
      <c r="X217" s="42">
        <f t="shared" si="144"/>
        <v>4500</v>
      </c>
      <c r="Y217" s="42"/>
      <c r="Z217" s="42"/>
      <c r="AA217" s="42">
        <f t="shared" si="145"/>
        <v>4500</v>
      </c>
      <c r="AB217" s="42"/>
      <c r="AC217" s="42">
        <f t="shared" si="146"/>
        <v>4500</v>
      </c>
      <c r="AD217" s="42">
        <v>4500</v>
      </c>
      <c r="AE217" s="77">
        <f t="shared" si="135"/>
        <v>1</v>
      </c>
    </row>
    <row r="218" spans="1:31" s="10" customFormat="1" ht="12.75">
      <c r="A218" s="11"/>
      <c r="B218" s="12"/>
      <c r="C218" s="12" t="s">
        <v>93</v>
      </c>
      <c r="D218" s="13" t="s">
        <v>94</v>
      </c>
      <c r="E218" s="14">
        <v>28000</v>
      </c>
      <c r="F218" s="14"/>
      <c r="G218" s="37">
        <f t="shared" si="136"/>
        <v>28000</v>
      </c>
      <c r="H218" s="42"/>
      <c r="I218" s="42">
        <f t="shared" si="137"/>
        <v>28000</v>
      </c>
      <c r="J218" s="42"/>
      <c r="K218" s="42">
        <f t="shared" si="138"/>
        <v>28000</v>
      </c>
      <c r="L218" s="42"/>
      <c r="M218" s="42">
        <f t="shared" si="139"/>
        <v>28000</v>
      </c>
      <c r="N218" s="42"/>
      <c r="O218" s="42">
        <f t="shared" si="140"/>
        <v>28000</v>
      </c>
      <c r="P218" s="42"/>
      <c r="Q218" s="42">
        <f t="shared" si="141"/>
        <v>28000</v>
      </c>
      <c r="R218" s="42"/>
      <c r="S218" s="42">
        <f t="shared" si="142"/>
        <v>28000</v>
      </c>
      <c r="T218" s="42">
        <v>-2000</v>
      </c>
      <c r="U218" s="42">
        <f t="shared" si="143"/>
        <v>26000</v>
      </c>
      <c r="V218" s="42"/>
      <c r="W218" s="42">
        <v>-2500</v>
      </c>
      <c r="X218" s="42">
        <f t="shared" si="144"/>
        <v>23500</v>
      </c>
      <c r="Y218" s="42"/>
      <c r="Z218" s="42"/>
      <c r="AA218" s="42">
        <f t="shared" si="145"/>
        <v>23500</v>
      </c>
      <c r="AB218" s="42">
        <v>50</v>
      </c>
      <c r="AC218" s="42">
        <f t="shared" si="146"/>
        <v>23550</v>
      </c>
      <c r="AD218" s="42">
        <v>23534</v>
      </c>
      <c r="AE218" s="77">
        <f t="shared" si="135"/>
        <v>0.9993205944798301</v>
      </c>
    </row>
    <row r="219" spans="1:31" s="10" customFormat="1" ht="12.75">
      <c r="A219" s="11"/>
      <c r="B219" s="12"/>
      <c r="C219" s="12" t="s">
        <v>85</v>
      </c>
      <c r="D219" s="13" t="s">
        <v>86</v>
      </c>
      <c r="E219" s="14">
        <v>34300</v>
      </c>
      <c r="F219" s="14"/>
      <c r="G219" s="37">
        <f t="shared" si="136"/>
        <v>34300</v>
      </c>
      <c r="H219" s="42"/>
      <c r="I219" s="42">
        <f t="shared" si="137"/>
        <v>34300</v>
      </c>
      <c r="J219" s="42"/>
      <c r="K219" s="42">
        <f t="shared" si="138"/>
        <v>34300</v>
      </c>
      <c r="L219" s="42"/>
      <c r="M219" s="42">
        <f t="shared" si="139"/>
        <v>34300</v>
      </c>
      <c r="N219" s="42"/>
      <c r="O219" s="42">
        <f t="shared" si="140"/>
        <v>34300</v>
      </c>
      <c r="P219" s="42"/>
      <c r="Q219" s="42">
        <f t="shared" si="141"/>
        <v>34300</v>
      </c>
      <c r="R219" s="42"/>
      <c r="S219" s="42">
        <f t="shared" si="142"/>
        <v>34300</v>
      </c>
      <c r="T219" s="42"/>
      <c r="U219" s="42">
        <f t="shared" si="143"/>
        <v>34300</v>
      </c>
      <c r="V219" s="42"/>
      <c r="W219" s="42">
        <v>-1000</v>
      </c>
      <c r="X219" s="42">
        <f t="shared" si="144"/>
        <v>33300</v>
      </c>
      <c r="Y219" s="42"/>
      <c r="Z219" s="42"/>
      <c r="AA219" s="42">
        <f t="shared" si="145"/>
        <v>33300</v>
      </c>
      <c r="AB219" s="42">
        <v>-500</v>
      </c>
      <c r="AC219" s="42">
        <f t="shared" si="146"/>
        <v>32800</v>
      </c>
      <c r="AD219" s="42">
        <v>31796</v>
      </c>
      <c r="AE219" s="77">
        <f t="shared" si="135"/>
        <v>0.969390243902439</v>
      </c>
    </row>
    <row r="220" spans="1:31" s="10" customFormat="1" ht="12.75">
      <c r="A220" s="11"/>
      <c r="B220" s="12"/>
      <c r="C220" s="12" t="s">
        <v>87</v>
      </c>
      <c r="D220" s="13" t="s">
        <v>88</v>
      </c>
      <c r="E220" s="14">
        <v>2332</v>
      </c>
      <c r="F220" s="14"/>
      <c r="G220" s="37">
        <f t="shared" si="136"/>
        <v>2332</v>
      </c>
      <c r="H220" s="42"/>
      <c r="I220" s="42">
        <f t="shared" si="137"/>
        <v>2332</v>
      </c>
      <c r="J220" s="42"/>
      <c r="K220" s="42">
        <f t="shared" si="138"/>
        <v>2332</v>
      </c>
      <c r="L220" s="42"/>
      <c r="M220" s="42">
        <f t="shared" si="139"/>
        <v>2332</v>
      </c>
      <c r="N220" s="42"/>
      <c r="O220" s="42">
        <f t="shared" si="140"/>
        <v>2332</v>
      </c>
      <c r="P220" s="42"/>
      <c r="Q220" s="42">
        <f t="shared" si="141"/>
        <v>2332</v>
      </c>
      <c r="R220" s="42"/>
      <c r="S220" s="42">
        <f t="shared" si="142"/>
        <v>2332</v>
      </c>
      <c r="T220" s="42"/>
      <c r="U220" s="42">
        <f t="shared" si="143"/>
        <v>2332</v>
      </c>
      <c r="V220" s="42"/>
      <c r="W220" s="42"/>
      <c r="X220" s="42">
        <f t="shared" si="144"/>
        <v>2332</v>
      </c>
      <c r="Y220" s="42"/>
      <c r="Z220" s="42"/>
      <c r="AA220" s="42">
        <f t="shared" si="145"/>
        <v>2332</v>
      </c>
      <c r="AB220" s="42"/>
      <c r="AC220" s="42">
        <f t="shared" si="146"/>
        <v>2332</v>
      </c>
      <c r="AD220" s="42">
        <v>2332</v>
      </c>
      <c r="AE220" s="77">
        <f t="shared" si="135"/>
        <v>1</v>
      </c>
    </row>
    <row r="221" spans="1:31" s="10" customFormat="1" ht="12.75">
      <c r="A221" s="11"/>
      <c r="B221" s="12"/>
      <c r="C221" s="12" t="s">
        <v>57</v>
      </c>
      <c r="D221" s="13" t="s">
        <v>58</v>
      </c>
      <c r="E221" s="14">
        <v>7200</v>
      </c>
      <c r="F221" s="14"/>
      <c r="G221" s="37">
        <f t="shared" si="136"/>
        <v>7200</v>
      </c>
      <c r="H221" s="42"/>
      <c r="I221" s="42">
        <f t="shared" si="137"/>
        <v>7200</v>
      </c>
      <c r="J221" s="42"/>
      <c r="K221" s="42">
        <f t="shared" si="138"/>
        <v>7200</v>
      </c>
      <c r="L221" s="42"/>
      <c r="M221" s="42">
        <f t="shared" si="139"/>
        <v>7200</v>
      </c>
      <c r="N221" s="42"/>
      <c r="O221" s="42">
        <f t="shared" si="140"/>
        <v>7200</v>
      </c>
      <c r="P221" s="42"/>
      <c r="Q221" s="42">
        <f t="shared" si="141"/>
        <v>7200</v>
      </c>
      <c r="R221" s="42"/>
      <c r="S221" s="42">
        <f t="shared" si="142"/>
        <v>7200</v>
      </c>
      <c r="T221" s="42"/>
      <c r="U221" s="42">
        <f t="shared" si="143"/>
        <v>7200</v>
      </c>
      <c r="V221" s="42"/>
      <c r="W221" s="42">
        <v>-800</v>
      </c>
      <c r="X221" s="42">
        <f t="shared" si="144"/>
        <v>6400</v>
      </c>
      <c r="Y221" s="42"/>
      <c r="Z221" s="42"/>
      <c r="AA221" s="42">
        <f t="shared" si="145"/>
        <v>6400</v>
      </c>
      <c r="AB221" s="42">
        <v>-500</v>
      </c>
      <c r="AC221" s="42">
        <f t="shared" si="146"/>
        <v>5900</v>
      </c>
      <c r="AD221" s="42">
        <v>5206</v>
      </c>
      <c r="AE221" s="77">
        <f t="shared" si="135"/>
        <v>0.8823728813559322</v>
      </c>
    </row>
    <row r="222" spans="1:31" s="10" customFormat="1" ht="12.75">
      <c r="A222" s="11"/>
      <c r="B222" s="12"/>
      <c r="C222" s="12" t="s">
        <v>59</v>
      </c>
      <c r="D222" s="13" t="s">
        <v>60</v>
      </c>
      <c r="E222" s="14">
        <v>1168</v>
      </c>
      <c r="F222" s="14"/>
      <c r="G222" s="37">
        <f t="shared" si="136"/>
        <v>1168</v>
      </c>
      <c r="H222" s="42"/>
      <c r="I222" s="42">
        <f t="shared" si="137"/>
        <v>1168</v>
      </c>
      <c r="J222" s="42"/>
      <c r="K222" s="42">
        <f t="shared" si="138"/>
        <v>1168</v>
      </c>
      <c r="L222" s="42"/>
      <c r="M222" s="42">
        <f t="shared" si="139"/>
        <v>1168</v>
      </c>
      <c r="N222" s="42"/>
      <c r="O222" s="42">
        <f t="shared" si="140"/>
        <v>1168</v>
      </c>
      <c r="P222" s="42"/>
      <c r="Q222" s="42">
        <f t="shared" si="141"/>
        <v>1168</v>
      </c>
      <c r="R222" s="42"/>
      <c r="S222" s="42">
        <f t="shared" si="142"/>
        <v>1168</v>
      </c>
      <c r="T222" s="42"/>
      <c r="U222" s="42">
        <f t="shared" si="143"/>
        <v>1168</v>
      </c>
      <c r="V222" s="42"/>
      <c r="W222" s="42">
        <v>-250</v>
      </c>
      <c r="X222" s="42">
        <f t="shared" si="144"/>
        <v>918</v>
      </c>
      <c r="Y222" s="42"/>
      <c r="Z222" s="42"/>
      <c r="AA222" s="42">
        <f t="shared" si="145"/>
        <v>918</v>
      </c>
      <c r="AB222" s="42"/>
      <c r="AC222" s="42">
        <f t="shared" si="146"/>
        <v>918</v>
      </c>
      <c r="AD222" s="42">
        <v>776</v>
      </c>
      <c r="AE222" s="77">
        <f t="shared" si="135"/>
        <v>0.8453159041394336</v>
      </c>
    </row>
    <row r="223" spans="1:31" s="10" customFormat="1" ht="12.75">
      <c r="A223" s="11"/>
      <c r="B223" s="12"/>
      <c r="C223" s="12" t="s">
        <v>20</v>
      </c>
      <c r="D223" s="13" t="s">
        <v>21</v>
      </c>
      <c r="E223" s="14">
        <v>28000</v>
      </c>
      <c r="F223" s="14"/>
      <c r="G223" s="37">
        <f t="shared" si="136"/>
        <v>28000</v>
      </c>
      <c r="H223" s="42"/>
      <c r="I223" s="42">
        <f t="shared" si="137"/>
        <v>28000</v>
      </c>
      <c r="J223" s="42"/>
      <c r="K223" s="42">
        <f t="shared" si="138"/>
        <v>28000</v>
      </c>
      <c r="L223" s="42"/>
      <c r="M223" s="42">
        <f t="shared" si="139"/>
        <v>28000</v>
      </c>
      <c r="N223" s="42">
        <v>378</v>
      </c>
      <c r="O223" s="42">
        <f t="shared" si="140"/>
        <v>28378</v>
      </c>
      <c r="P223" s="42"/>
      <c r="Q223" s="42">
        <f t="shared" si="141"/>
        <v>28378</v>
      </c>
      <c r="R223" s="42"/>
      <c r="S223" s="42">
        <f t="shared" si="142"/>
        <v>28378</v>
      </c>
      <c r="T223" s="42">
        <v>5867</v>
      </c>
      <c r="U223" s="42">
        <f t="shared" si="143"/>
        <v>34245</v>
      </c>
      <c r="V223" s="42"/>
      <c r="W223" s="42">
        <v>5655</v>
      </c>
      <c r="X223" s="42">
        <f t="shared" si="144"/>
        <v>39900</v>
      </c>
      <c r="Y223" s="42"/>
      <c r="Z223" s="42"/>
      <c r="AA223" s="42">
        <f t="shared" si="145"/>
        <v>39900</v>
      </c>
      <c r="AB223" s="42">
        <v>1150</v>
      </c>
      <c r="AC223" s="42">
        <f t="shared" si="146"/>
        <v>41050</v>
      </c>
      <c r="AD223" s="42">
        <v>40777</v>
      </c>
      <c r="AE223" s="77">
        <f t="shared" si="135"/>
        <v>0.9933495736906212</v>
      </c>
    </row>
    <row r="224" spans="1:31" s="10" customFormat="1" ht="12.75">
      <c r="A224" s="11"/>
      <c r="B224" s="12"/>
      <c r="C224" s="12" t="s">
        <v>72</v>
      </c>
      <c r="D224" s="13" t="s">
        <v>73</v>
      </c>
      <c r="E224" s="14">
        <v>8000</v>
      </c>
      <c r="F224" s="14"/>
      <c r="G224" s="37">
        <f t="shared" si="136"/>
        <v>8000</v>
      </c>
      <c r="H224" s="42"/>
      <c r="I224" s="42">
        <f t="shared" si="137"/>
        <v>8000</v>
      </c>
      <c r="J224" s="42"/>
      <c r="K224" s="42">
        <f t="shared" si="138"/>
        <v>8000</v>
      </c>
      <c r="L224" s="42"/>
      <c r="M224" s="42">
        <f t="shared" si="139"/>
        <v>8000</v>
      </c>
      <c r="N224" s="42"/>
      <c r="O224" s="42">
        <f t="shared" si="140"/>
        <v>8000</v>
      </c>
      <c r="P224" s="42"/>
      <c r="Q224" s="42">
        <f t="shared" si="141"/>
        <v>8000</v>
      </c>
      <c r="R224" s="42"/>
      <c r="S224" s="42">
        <f t="shared" si="142"/>
        <v>8000</v>
      </c>
      <c r="T224" s="42"/>
      <c r="U224" s="42">
        <f t="shared" si="143"/>
        <v>8000</v>
      </c>
      <c r="V224" s="42"/>
      <c r="W224" s="42">
        <v>500</v>
      </c>
      <c r="X224" s="42">
        <f t="shared" si="144"/>
        <v>8500</v>
      </c>
      <c r="Y224" s="42"/>
      <c r="Z224" s="42"/>
      <c r="AA224" s="42">
        <f t="shared" si="145"/>
        <v>8500</v>
      </c>
      <c r="AB224" s="42"/>
      <c r="AC224" s="42">
        <f t="shared" si="146"/>
        <v>8500</v>
      </c>
      <c r="AD224" s="42">
        <v>8258</v>
      </c>
      <c r="AE224" s="77">
        <f t="shared" si="135"/>
        <v>0.9715294117647059</v>
      </c>
    </row>
    <row r="225" spans="1:31" s="10" customFormat="1" ht="12.75">
      <c r="A225" s="11"/>
      <c r="B225" s="12"/>
      <c r="C225" s="12" t="s">
        <v>22</v>
      </c>
      <c r="D225" s="13" t="s">
        <v>23</v>
      </c>
      <c r="E225" s="14">
        <v>13000</v>
      </c>
      <c r="F225" s="14"/>
      <c r="G225" s="37">
        <f t="shared" si="136"/>
        <v>13000</v>
      </c>
      <c r="H225" s="42"/>
      <c r="I225" s="42">
        <f t="shared" si="137"/>
        <v>13000</v>
      </c>
      <c r="J225" s="42"/>
      <c r="K225" s="42">
        <f t="shared" si="138"/>
        <v>13000</v>
      </c>
      <c r="L225" s="42"/>
      <c r="M225" s="42">
        <f t="shared" si="139"/>
        <v>13000</v>
      </c>
      <c r="N225" s="42">
        <v>-2000</v>
      </c>
      <c r="O225" s="42">
        <f t="shared" si="140"/>
        <v>11000</v>
      </c>
      <c r="P225" s="42"/>
      <c r="Q225" s="42">
        <f t="shared" si="141"/>
        <v>11000</v>
      </c>
      <c r="R225" s="42"/>
      <c r="S225" s="42">
        <f t="shared" si="142"/>
        <v>11000</v>
      </c>
      <c r="T225" s="42">
        <v>-1500</v>
      </c>
      <c r="U225" s="42">
        <f t="shared" si="143"/>
        <v>9500</v>
      </c>
      <c r="V225" s="42"/>
      <c r="W225" s="42">
        <v>3000</v>
      </c>
      <c r="X225" s="42">
        <f t="shared" si="144"/>
        <v>12500</v>
      </c>
      <c r="Y225" s="42"/>
      <c r="Z225" s="42"/>
      <c r="AA225" s="42">
        <f t="shared" si="145"/>
        <v>12500</v>
      </c>
      <c r="AB225" s="42">
        <v>84</v>
      </c>
      <c r="AC225" s="42">
        <f t="shared" si="146"/>
        <v>12584</v>
      </c>
      <c r="AD225" s="42">
        <v>12568</v>
      </c>
      <c r="AE225" s="77">
        <f t="shared" si="135"/>
        <v>0.9987285441830897</v>
      </c>
    </row>
    <row r="226" spans="1:31" s="10" customFormat="1" ht="12.75">
      <c r="A226" s="11"/>
      <c r="B226" s="12"/>
      <c r="C226" s="12" t="s">
        <v>16</v>
      </c>
      <c r="D226" s="13" t="s">
        <v>17</v>
      </c>
      <c r="E226" s="14">
        <v>12172</v>
      </c>
      <c r="F226" s="14"/>
      <c r="G226" s="37">
        <f t="shared" si="136"/>
        <v>12172</v>
      </c>
      <c r="H226" s="42"/>
      <c r="I226" s="42">
        <f t="shared" si="137"/>
        <v>12172</v>
      </c>
      <c r="J226" s="42"/>
      <c r="K226" s="42">
        <f t="shared" si="138"/>
        <v>12172</v>
      </c>
      <c r="L226" s="42"/>
      <c r="M226" s="42">
        <f t="shared" si="139"/>
        <v>12172</v>
      </c>
      <c r="N226" s="42">
        <v>-2000</v>
      </c>
      <c r="O226" s="42">
        <f t="shared" si="140"/>
        <v>10172</v>
      </c>
      <c r="P226" s="42"/>
      <c r="Q226" s="42">
        <f t="shared" si="141"/>
        <v>10172</v>
      </c>
      <c r="R226" s="42"/>
      <c r="S226" s="42">
        <f t="shared" si="142"/>
        <v>10172</v>
      </c>
      <c r="T226" s="42">
        <v>-1000</v>
      </c>
      <c r="U226" s="42">
        <f t="shared" si="143"/>
        <v>9172</v>
      </c>
      <c r="V226" s="42"/>
      <c r="W226" s="42">
        <v>112</v>
      </c>
      <c r="X226" s="42">
        <f t="shared" si="144"/>
        <v>9284</v>
      </c>
      <c r="Y226" s="42"/>
      <c r="Z226" s="42"/>
      <c r="AA226" s="42">
        <f t="shared" si="145"/>
        <v>9284</v>
      </c>
      <c r="AB226" s="42">
        <v>-284</v>
      </c>
      <c r="AC226" s="42">
        <f t="shared" si="146"/>
        <v>9000</v>
      </c>
      <c r="AD226" s="42">
        <v>8645</v>
      </c>
      <c r="AE226" s="77">
        <f t="shared" si="135"/>
        <v>0.9605555555555556</v>
      </c>
    </row>
    <row r="227" spans="1:31" s="10" customFormat="1" ht="12.75">
      <c r="A227" s="11"/>
      <c r="B227" s="12"/>
      <c r="C227" s="12" t="s">
        <v>34</v>
      </c>
      <c r="D227" s="13" t="s">
        <v>35</v>
      </c>
      <c r="E227" s="14">
        <v>0</v>
      </c>
      <c r="F227" s="14"/>
      <c r="G227" s="37">
        <f t="shared" si="136"/>
        <v>0</v>
      </c>
      <c r="H227" s="42"/>
      <c r="I227" s="42">
        <f t="shared" si="137"/>
        <v>0</v>
      </c>
      <c r="J227" s="42"/>
      <c r="K227" s="42">
        <f t="shared" si="138"/>
        <v>0</v>
      </c>
      <c r="L227" s="42"/>
      <c r="M227" s="42">
        <f t="shared" si="139"/>
        <v>0</v>
      </c>
      <c r="N227" s="42"/>
      <c r="O227" s="42">
        <f t="shared" si="140"/>
        <v>0</v>
      </c>
      <c r="P227" s="42"/>
      <c r="Q227" s="42">
        <f t="shared" si="141"/>
        <v>0</v>
      </c>
      <c r="R227" s="42"/>
      <c r="S227" s="42">
        <f t="shared" si="142"/>
        <v>0</v>
      </c>
      <c r="T227" s="42"/>
      <c r="U227" s="42">
        <f t="shared" si="143"/>
        <v>0</v>
      </c>
      <c r="V227" s="42"/>
      <c r="W227" s="42"/>
      <c r="X227" s="42">
        <f t="shared" si="144"/>
        <v>0</v>
      </c>
      <c r="Y227" s="42"/>
      <c r="Z227" s="42"/>
      <c r="AA227" s="42">
        <f t="shared" si="145"/>
        <v>0</v>
      </c>
      <c r="AB227" s="42"/>
      <c r="AC227" s="42">
        <f t="shared" si="146"/>
        <v>0</v>
      </c>
      <c r="AD227" s="42">
        <v>0</v>
      </c>
      <c r="AE227" s="77"/>
    </row>
    <row r="228" spans="1:31" s="10" customFormat="1" ht="12.75">
      <c r="A228" s="11"/>
      <c r="B228" s="12"/>
      <c r="C228" s="12" t="s">
        <v>30</v>
      </c>
      <c r="D228" s="13" t="s">
        <v>31</v>
      </c>
      <c r="E228" s="14">
        <v>9000</v>
      </c>
      <c r="F228" s="14"/>
      <c r="G228" s="37">
        <f t="shared" si="136"/>
        <v>9000</v>
      </c>
      <c r="H228" s="42"/>
      <c r="I228" s="42">
        <f t="shared" si="137"/>
        <v>9000</v>
      </c>
      <c r="J228" s="42"/>
      <c r="K228" s="42">
        <f t="shared" si="138"/>
        <v>9000</v>
      </c>
      <c r="L228" s="42"/>
      <c r="M228" s="42">
        <f t="shared" si="139"/>
        <v>9000</v>
      </c>
      <c r="N228" s="42"/>
      <c r="O228" s="42">
        <f t="shared" si="140"/>
        <v>9000</v>
      </c>
      <c r="P228" s="42"/>
      <c r="Q228" s="42">
        <f t="shared" si="141"/>
        <v>9000</v>
      </c>
      <c r="R228" s="42"/>
      <c r="S228" s="42">
        <f t="shared" si="142"/>
        <v>9000</v>
      </c>
      <c r="T228" s="42">
        <v>-1367</v>
      </c>
      <c r="U228" s="42">
        <f t="shared" si="143"/>
        <v>7633</v>
      </c>
      <c r="V228" s="42"/>
      <c r="W228" s="42"/>
      <c r="X228" s="42">
        <f t="shared" si="144"/>
        <v>7633</v>
      </c>
      <c r="Y228" s="42"/>
      <c r="Z228" s="42"/>
      <c r="AA228" s="42">
        <f t="shared" si="145"/>
        <v>7633</v>
      </c>
      <c r="AB228" s="42"/>
      <c r="AC228" s="42">
        <f t="shared" si="146"/>
        <v>7633</v>
      </c>
      <c r="AD228" s="42">
        <v>7633</v>
      </c>
      <c r="AE228" s="77">
        <f t="shared" si="135"/>
        <v>1</v>
      </c>
    </row>
    <row r="229" spans="1:31" s="10" customFormat="1" ht="12.75">
      <c r="A229" s="11"/>
      <c r="B229" s="12"/>
      <c r="C229" s="12" t="s">
        <v>97</v>
      </c>
      <c r="D229" s="13" t="s">
        <v>98</v>
      </c>
      <c r="E229" s="14">
        <v>1828</v>
      </c>
      <c r="F229" s="14"/>
      <c r="G229" s="37">
        <f t="shared" si="136"/>
        <v>1828</v>
      </c>
      <c r="H229" s="42"/>
      <c r="I229" s="42">
        <f t="shared" si="137"/>
        <v>1828</v>
      </c>
      <c r="J229" s="42"/>
      <c r="K229" s="42">
        <f t="shared" si="138"/>
        <v>1828</v>
      </c>
      <c r="L229" s="42"/>
      <c r="M229" s="42">
        <f t="shared" si="139"/>
        <v>1828</v>
      </c>
      <c r="N229" s="42">
        <v>-209</v>
      </c>
      <c r="O229" s="42">
        <f t="shared" si="140"/>
        <v>1619</v>
      </c>
      <c r="P229" s="42"/>
      <c r="Q229" s="42">
        <f t="shared" si="141"/>
        <v>1619</v>
      </c>
      <c r="R229" s="42"/>
      <c r="S229" s="42">
        <f t="shared" si="142"/>
        <v>1619</v>
      </c>
      <c r="T229" s="42"/>
      <c r="U229" s="42">
        <f t="shared" si="143"/>
        <v>1619</v>
      </c>
      <c r="V229" s="42"/>
      <c r="W229" s="42">
        <v>83</v>
      </c>
      <c r="X229" s="42">
        <f t="shared" si="144"/>
        <v>1702</v>
      </c>
      <c r="Y229" s="42"/>
      <c r="Z229" s="42"/>
      <c r="AA229" s="42">
        <f t="shared" si="145"/>
        <v>1702</v>
      </c>
      <c r="AB229" s="42"/>
      <c r="AC229" s="42">
        <f t="shared" si="146"/>
        <v>1702</v>
      </c>
      <c r="AD229" s="42">
        <v>1701</v>
      </c>
      <c r="AE229" s="77">
        <f t="shared" si="135"/>
        <v>0.999412455934195</v>
      </c>
    </row>
    <row r="230" spans="1:31" s="10" customFormat="1" ht="12.75">
      <c r="A230" s="11"/>
      <c r="B230" s="12"/>
      <c r="C230" s="12" t="s">
        <v>70</v>
      </c>
      <c r="D230" s="13" t="s">
        <v>121</v>
      </c>
      <c r="E230" s="14">
        <v>5000</v>
      </c>
      <c r="F230" s="14"/>
      <c r="G230" s="37">
        <f t="shared" si="136"/>
        <v>5000</v>
      </c>
      <c r="H230" s="42">
        <v>5400</v>
      </c>
      <c r="I230" s="42">
        <f t="shared" si="137"/>
        <v>10400</v>
      </c>
      <c r="J230" s="42"/>
      <c r="K230" s="42">
        <f t="shared" si="138"/>
        <v>10400</v>
      </c>
      <c r="L230" s="42">
        <v>-3885</v>
      </c>
      <c r="M230" s="42">
        <f t="shared" si="139"/>
        <v>6515</v>
      </c>
      <c r="N230" s="42">
        <v>85</v>
      </c>
      <c r="O230" s="42">
        <f t="shared" si="140"/>
        <v>6600</v>
      </c>
      <c r="P230" s="42"/>
      <c r="Q230" s="42">
        <f t="shared" si="141"/>
        <v>6600</v>
      </c>
      <c r="R230" s="42"/>
      <c r="S230" s="42">
        <f t="shared" si="142"/>
        <v>6600</v>
      </c>
      <c r="T230" s="42"/>
      <c r="U230" s="42">
        <f t="shared" si="143"/>
        <v>6600</v>
      </c>
      <c r="V230" s="42"/>
      <c r="W230" s="42"/>
      <c r="X230" s="42">
        <f t="shared" si="144"/>
        <v>6600</v>
      </c>
      <c r="Y230" s="42"/>
      <c r="Z230" s="42"/>
      <c r="AA230" s="42">
        <f t="shared" si="145"/>
        <v>6600</v>
      </c>
      <c r="AB230" s="42"/>
      <c r="AC230" s="42">
        <f t="shared" si="146"/>
        <v>6600</v>
      </c>
      <c r="AD230" s="42">
        <v>6600</v>
      </c>
      <c r="AE230" s="77">
        <f t="shared" si="135"/>
        <v>1</v>
      </c>
    </row>
    <row r="231" spans="1:31" s="10" customFormat="1" ht="12.75">
      <c r="A231" s="11"/>
      <c r="B231" s="12"/>
      <c r="C231" s="12" t="s">
        <v>255</v>
      </c>
      <c r="D231" s="13" t="s">
        <v>256</v>
      </c>
      <c r="E231" s="14"/>
      <c r="F231" s="14"/>
      <c r="G231" s="37"/>
      <c r="H231" s="42"/>
      <c r="I231" s="42"/>
      <c r="J231" s="42"/>
      <c r="K231" s="42"/>
      <c r="L231" s="42"/>
      <c r="M231" s="42"/>
      <c r="N231" s="42">
        <v>3885</v>
      </c>
      <c r="O231" s="42">
        <f t="shared" si="140"/>
        <v>3885</v>
      </c>
      <c r="P231" s="42"/>
      <c r="Q231" s="42">
        <f t="shared" si="141"/>
        <v>3885</v>
      </c>
      <c r="R231" s="42"/>
      <c r="S231" s="42">
        <f t="shared" si="142"/>
        <v>3885</v>
      </c>
      <c r="T231" s="42"/>
      <c r="U231" s="42">
        <f t="shared" si="143"/>
        <v>3885</v>
      </c>
      <c r="V231" s="42"/>
      <c r="W231" s="42"/>
      <c r="X231" s="42">
        <f t="shared" si="144"/>
        <v>3885</v>
      </c>
      <c r="Y231" s="42"/>
      <c r="Z231" s="42"/>
      <c r="AA231" s="42">
        <f t="shared" si="145"/>
        <v>3885</v>
      </c>
      <c r="AB231" s="42"/>
      <c r="AC231" s="42">
        <f t="shared" si="146"/>
        <v>3885</v>
      </c>
      <c r="AD231" s="42">
        <v>3885</v>
      </c>
      <c r="AE231" s="77">
        <f t="shared" si="135"/>
        <v>1</v>
      </c>
    </row>
    <row r="232" spans="1:31" s="10" customFormat="1" ht="12.75">
      <c r="A232" s="11"/>
      <c r="B232" s="12"/>
      <c r="C232" s="12"/>
      <c r="D232" s="13" t="s">
        <v>257</v>
      </c>
      <c r="E232" s="14"/>
      <c r="F232" s="14"/>
      <c r="G232" s="37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77"/>
    </row>
    <row r="233" spans="1:31" s="10" customFormat="1" ht="12.75">
      <c r="A233" s="11"/>
      <c r="B233" s="12"/>
      <c r="C233" s="12"/>
      <c r="D233" s="13"/>
      <c r="E233" s="14"/>
      <c r="F233" s="14"/>
      <c r="G233" s="36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77"/>
    </row>
    <row r="234" spans="1:31" s="10" customFormat="1" ht="12.75">
      <c r="A234" s="49"/>
      <c r="B234" s="58" t="s">
        <v>122</v>
      </c>
      <c r="C234" s="58"/>
      <c r="D234" s="59" t="s">
        <v>123</v>
      </c>
      <c r="E234" s="60">
        <v>1255</v>
      </c>
      <c r="F234" s="60"/>
      <c r="G234" s="61">
        <f>SUM(E234:F234)</f>
        <v>1255</v>
      </c>
      <c r="H234" s="42"/>
      <c r="I234" s="42">
        <f>SUM(G234:H234)</f>
        <v>1255</v>
      </c>
      <c r="J234" s="42"/>
      <c r="K234" s="42">
        <f>SUM(I234:J234)</f>
        <v>1255</v>
      </c>
      <c r="L234" s="42"/>
      <c r="M234" s="42">
        <f>SUM(K234:L234)</f>
        <v>1255</v>
      </c>
      <c r="N234" s="42"/>
      <c r="O234" s="42">
        <f>SUM(M234:N234)</f>
        <v>1255</v>
      </c>
      <c r="P234" s="42"/>
      <c r="Q234" s="42">
        <f>SUM(O234:P234)</f>
        <v>1255</v>
      </c>
      <c r="R234" s="42"/>
      <c r="S234" s="42">
        <f>SUM(Q234:R234)</f>
        <v>1255</v>
      </c>
      <c r="T234" s="42"/>
      <c r="U234" s="42">
        <f>SUM(S234:T234)</f>
        <v>1255</v>
      </c>
      <c r="V234" s="42"/>
      <c r="W234" s="42"/>
      <c r="X234" s="42">
        <f>SUM(U234:W234)</f>
        <v>1255</v>
      </c>
      <c r="Y234" s="42"/>
      <c r="Z234" s="42"/>
      <c r="AA234" s="42">
        <f>SUM(X234:Z234)</f>
        <v>1255</v>
      </c>
      <c r="AB234" s="42"/>
      <c r="AC234" s="42">
        <f>SUM(AA234:AB234)</f>
        <v>1255</v>
      </c>
      <c r="AD234" s="42">
        <v>1250</v>
      </c>
      <c r="AE234" s="77">
        <f t="shared" si="135"/>
        <v>0.9960159362549801</v>
      </c>
    </row>
    <row r="235" spans="1:31" s="10" customFormat="1" ht="12.75">
      <c r="A235" s="11"/>
      <c r="B235" s="12"/>
      <c r="C235" s="12" t="s">
        <v>57</v>
      </c>
      <c r="D235" s="13" t="s">
        <v>58</v>
      </c>
      <c r="E235" s="14"/>
      <c r="F235" s="14"/>
      <c r="G235" s="37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>
        <v>27</v>
      </c>
      <c r="S235" s="42">
        <f>SUM(R235)</f>
        <v>27</v>
      </c>
      <c r="T235" s="42"/>
      <c r="U235" s="42">
        <f>SUM(S235:T235)</f>
        <v>27</v>
      </c>
      <c r="V235" s="42"/>
      <c r="W235" s="42"/>
      <c r="X235" s="42">
        <f>SUM(U235:W235)</f>
        <v>27</v>
      </c>
      <c r="Y235" s="42"/>
      <c r="Z235" s="42"/>
      <c r="AA235" s="42">
        <f>SUM(X235:Z235)</f>
        <v>27</v>
      </c>
      <c r="AB235" s="42"/>
      <c r="AC235" s="42">
        <f>SUM(AA235:AB235)</f>
        <v>27</v>
      </c>
      <c r="AD235" s="42">
        <v>27</v>
      </c>
      <c r="AE235" s="77">
        <f t="shared" si="135"/>
        <v>1</v>
      </c>
    </row>
    <row r="236" spans="1:31" s="10" customFormat="1" ht="12.75">
      <c r="A236" s="11"/>
      <c r="B236" s="12"/>
      <c r="C236" s="12" t="s">
        <v>59</v>
      </c>
      <c r="D236" s="13" t="s">
        <v>60</v>
      </c>
      <c r="E236" s="14"/>
      <c r="F236" s="14"/>
      <c r="G236" s="37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>
        <v>3</v>
      </c>
      <c r="S236" s="42">
        <f>SUM(R236)</f>
        <v>3</v>
      </c>
      <c r="T236" s="42"/>
      <c r="U236" s="42">
        <f>SUM(S236:T236)</f>
        <v>3</v>
      </c>
      <c r="V236" s="42"/>
      <c r="W236" s="42"/>
      <c r="X236" s="42">
        <f>SUM(U236:W236)</f>
        <v>3</v>
      </c>
      <c r="Y236" s="42"/>
      <c r="Z236" s="42"/>
      <c r="AA236" s="42">
        <f>SUM(X236:Z236)</f>
        <v>3</v>
      </c>
      <c r="AB236" s="42"/>
      <c r="AC236" s="42">
        <f>SUM(AA236:AB236)</f>
        <v>3</v>
      </c>
      <c r="AD236" s="42">
        <v>3</v>
      </c>
      <c r="AE236" s="77">
        <f t="shared" si="135"/>
        <v>1</v>
      </c>
    </row>
    <row r="237" spans="1:31" s="10" customFormat="1" ht="12.75">
      <c r="A237" s="11"/>
      <c r="B237" s="12"/>
      <c r="C237" s="12" t="s">
        <v>20</v>
      </c>
      <c r="D237" s="13" t="s">
        <v>21</v>
      </c>
      <c r="E237" s="14">
        <v>1255</v>
      </c>
      <c r="F237" s="14"/>
      <c r="G237" s="37">
        <f>SUM(E237:F237)</f>
        <v>1255</v>
      </c>
      <c r="H237" s="42"/>
      <c r="I237" s="42">
        <f>SUM(G237:H237)</f>
        <v>1255</v>
      </c>
      <c r="J237" s="42"/>
      <c r="K237" s="42">
        <f>SUM(I237:J237)</f>
        <v>1255</v>
      </c>
      <c r="L237" s="42"/>
      <c r="M237" s="42">
        <f>SUM(K237:L237)</f>
        <v>1255</v>
      </c>
      <c r="N237" s="42"/>
      <c r="O237" s="42">
        <f>SUM(M237:N237)</f>
        <v>1255</v>
      </c>
      <c r="P237" s="42"/>
      <c r="Q237" s="42">
        <f>SUM(O237:P237)</f>
        <v>1255</v>
      </c>
      <c r="R237" s="42">
        <v>-180</v>
      </c>
      <c r="S237" s="42">
        <f>SUM(Q237:R237)</f>
        <v>1075</v>
      </c>
      <c r="T237" s="42"/>
      <c r="U237" s="42">
        <f>SUM(S237:T237)</f>
        <v>1075</v>
      </c>
      <c r="V237" s="42"/>
      <c r="W237" s="42"/>
      <c r="X237" s="42">
        <f>SUM(U237:W237)</f>
        <v>1075</v>
      </c>
      <c r="Y237" s="42"/>
      <c r="Z237" s="42"/>
      <c r="AA237" s="42">
        <f>SUM(X237:Z237)</f>
        <v>1075</v>
      </c>
      <c r="AB237" s="42"/>
      <c r="AC237" s="42">
        <f>SUM(AA237:AB237)</f>
        <v>1075</v>
      </c>
      <c r="AD237" s="42">
        <v>1070</v>
      </c>
      <c r="AE237" s="77">
        <f t="shared" si="135"/>
        <v>0.9953488372093023</v>
      </c>
    </row>
    <row r="238" spans="1:31" s="10" customFormat="1" ht="12.75">
      <c r="A238" s="11"/>
      <c r="B238" s="12"/>
      <c r="C238" s="12" t="s">
        <v>16</v>
      </c>
      <c r="D238" s="13" t="s">
        <v>17</v>
      </c>
      <c r="E238" s="14"/>
      <c r="F238" s="14"/>
      <c r="G238" s="37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>
        <v>150</v>
      </c>
      <c r="S238" s="42">
        <f>SUM(Q238:R238)</f>
        <v>150</v>
      </c>
      <c r="T238" s="42"/>
      <c r="U238" s="42">
        <f>SUM(S238:T238)</f>
        <v>150</v>
      </c>
      <c r="V238" s="42"/>
      <c r="W238" s="42"/>
      <c r="X238" s="42">
        <f>SUM(U238:W238)</f>
        <v>150</v>
      </c>
      <c r="Y238" s="42"/>
      <c r="Z238" s="42"/>
      <c r="AA238" s="42">
        <f>SUM(X238:Z238)</f>
        <v>150</v>
      </c>
      <c r="AB238" s="42"/>
      <c r="AC238" s="42">
        <f>SUM(AA238:AB238)</f>
        <v>150</v>
      </c>
      <c r="AD238" s="42">
        <v>150</v>
      </c>
      <c r="AE238" s="77">
        <f t="shared" si="135"/>
        <v>1</v>
      </c>
    </row>
    <row r="239" spans="1:31" s="10" customFormat="1" ht="12.75">
      <c r="A239" s="11"/>
      <c r="B239" s="12"/>
      <c r="C239" s="12"/>
      <c r="D239" s="13"/>
      <c r="E239" s="14"/>
      <c r="F239" s="14"/>
      <c r="G239" s="37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77"/>
    </row>
    <row r="240" spans="1:31" s="10" customFormat="1" ht="12.75">
      <c r="A240" s="11"/>
      <c r="B240" s="12" t="s">
        <v>252</v>
      </c>
      <c r="C240" s="12"/>
      <c r="D240" s="13" t="s">
        <v>229</v>
      </c>
      <c r="E240" s="14"/>
      <c r="F240" s="14"/>
      <c r="G240" s="37"/>
      <c r="H240" s="42"/>
      <c r="I240" s="42"/>
      <c r="J240" s="42"/>
      <c r="K240" s="42">
        <v>0</v>
      </c>
      <c r="L240" s="42">
        <v>2000</v>
      </c>
      <c r="M240" s="42">
        <f>SUM(K240:L240)</f>
        <v>2000</v>
      </c>
      <c r="N240" s="42"/>
      <c r="O240" s="42">
        <f>SUM(M240:N240)</f>
        <v>2000</v>
      </c>
      <c r="P240" s="42"/>
      <c r="Q240" s="42">
        <f>SUM(O240:P240)</f>
        <v>2000</v>
      </c>
      <c r="R240" s="42"/>
      <c r="S240" s="42">
        <f>SUM(Q240:R240)</f>
        <v>2000</v>
      </c>
      <c r="T240" s="42"/>
      <c r="U240" s="42">
        <f>SUM(S240:T240)</f>
        <v>2000</v>
      </c>
      <c r="V240" s="42"/>
      <c r="W240" s="42"/>
      <c r="X240" s="42">
        <f>SUM(U240:W240)</f>
        <v>2000</v>
      </c>
      <c r="Y240" s="42"/>
      <c r="Z240" s="42"/>
      <c r="AA240" s="42">
        <f>SUM(X240:Z240)</f>
        <v>2000</v>
      </c>
      <c r="AB240" s="42"/>
      <c r="AC240" s="42">
        <f>SUM(AA240:AB240)</f>
        <v>2000</v>
      </c>
      <c r="AD240" s="42">
        <v>2000</v>
      </c>
      <c r="AE240" s="77">
        <f t="shared" si="135"/>
        <v>1</v>
      </c>
    </row>
    <row r="241" spans="1:31" s="10" customFormat="1" ht="12.75">
      <c r="A241" s="11"/>
      <c r="B241" s="12"/>
      <c r="C241" s="12" t="s">
        <v>55</v>
      </c>
      <c r="D241" s="13" t="s">
        <v>56</v>
      </c>
      <c r="E241" s="14"/>
      <c r="F241" s="14"/>
      <c r="G241" s="37"/>
      <c r="H241" s="42"/>
      <c r="I241" s="42"/>
      <c r="J241" s="42"/>
      <c r="K241" s="42">
        <v>0</v>
      </c>
      <c r="L241" s="42">
        <v>2000</v>
      </c>
      <c r="M241" s="42">
        <f>SUM(K241:L241)</f>
        <v>2000</v>
      </c>
      <c r="N241" s="42"/>
      <c r="O241" s="42">
        <f>SUM(M241:N241)</f>
        <v>2000</v>
      </c>
      <c r="P241" s="42"/>
      <c r="Q241" s="42">
        <f>SUM(O241:P241)</f>
        <v>2000</v>
      </c>
      <c r="R241" s="42"/>
      <c r="S241" s="42">
        <f>SUM(Q241:R241)</f>
        <v>2000</v>
      </c>
      <c r="T241" s="42"/>
      <c r="U241" s="42">
        <f>SUM(S241:T241)</f>
        <v>2000</v>
      </c>
      <c r="V241" s="42"/>
      <c r="W241" s="42"/>
      <c r="X241" s="42">
        <f>SUM(U241:W241)</f>
        <v>2000</v>
      </c>
      <c r="Y241" s="42"/>
      <c r="Z241" s="42"/>
      <c r="AA241" s="42">
        <f>SUM(X241:Z241)</f>
        <v>2000</v>
      </c>
      <c r="AB241" s="42"/>
      <c r="AC241" s="42">
        <f>SUM(AA241:AB241)</f>
        <v>2000</v>
      </c>
      <c r="AD241" s="42">
        <v>2000</v>
      </c>
      <c r="AE241" s="77">
        <f t="shared" si="135"/>
        <v>1</v>
      </c>
    </row>
    <row r="242" spans="1:31" s="10" customFormat="1" ht="12.75">
      <c r="A242" s="11"/>
      <c r="B242" s="12"/>
      <c r="C242" s="12"/>
      <c r="D242" s="13"/>
      <c r="E242" s="14"/>
      <c r="F242" s="14"/>
      <c r="G242" s="36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77"/>
    </row>
    <row r="243" spans="1:31" ht="12.75">
      <c r="A243" s="11"/>
      <c r="B243" s="12" t="s">
        <v>124</v>
      </c>
      <c r="C243" s="12"/>
      <c r="D243" s="13" t="s">
        <v>125</v>
      </c>
      <c r="E243" s="14">
        <v>61200</v>
      </c>
      <c r="F243" s="14"/>
      <c r="G243" s="37">
        <f aca="true" t="shared" si="147" ref="G243:G251">SUM(E243:F243)</f>
        <v>61200</v>
      </c>
      <c r="H243" s="42"/>
      <c r="I243" s="42">
        <f aca="true" t="shared" si="148" ref="I243:I251">SUM(G243:H243)</f>
        <v>61200</v>
      </c>
      <c r="J243" s="42"/>
      <c r="K243" s="42">
        <f aca="true" t="shared" si="149" ref="K243:K251">SUM(I243:J243)</f>
        <v>61200</v>
      </c>
      <c r="L243" s="42"/>
      <c r="M243" s="42">
        <f aca="true" t="shared" si="150" ref="M243:M251">SUM(K243:L243)</f>
        <v>61200</v>
      </c>
      <c r="N243" s="42"/>
      <c r="O243" s="42">
        <f aca="true" t="shared" si="151" ref="O243:O251">SUM(M243:N243)</f>
        <v>61200</v>
      </c>
      <c r="P243" s="42"/>
      <c r="Q243" s="42">
        <f aca="true" t="shared" si="152" ref="Q243:Q251">SUM(O243:P243)</f>
        <v>61200</v>
      </c>
      <c r="R243" s="42"/>
      <c r="S243" s="42">
        <f aca="true" t="shared" si="153" ref="S243:S251">SUM(Q243:R243)</f>
        <v>61200</v>
      </c>
      <c r="T243" s="42"/>
      <c r="U243" s="42">
        <f aca="true" t="shared" si="154" ref="U243:U251">SUM(S243:T243)</f>
        <v>61200</v>
      </c>
      <c r="V243" s="42"/>
      <c r="W243" s="42">
        <v>-4000</v>
      </c>
      <c r="X243" s="42">
        <f aca="true" t="shared" si="155" ref="X243:X251">SUM(U243:W243)</f>
        <v>57200</v>
      </c>
      <c r="Y243" s="42"/>
      <c r="Z243" s="42"/>
      <c r="AA243" s="42">
        <f aca="true" t="shared" si="156" ref="AA243:AA251">SUM(X243:Z243)</f>
        <v>57200</v>
      </c>
      <c r="AB243" s="42"/>
      <c r="AC243" s="42">
        <f aca="true" t="shared" si="157" ref="AC243:AC251">SUM(AA243:AB243)</f>
        <v>57200</v>
      </c>
      <c r="AD243" s="42">
        <v>53362</v>
      </c>
      <c r="AE243" s="77">
        <f t="shared" si="135"/>
        <v>0.9329020979020979</v>
      </c>
    </row>
    <row r="244" spans="1:31" ht="12.75">
      <c r="A244" s="11"/>
      <c r="B244" s="12"/>
      <c r="C244" s="12" t="s">
        <v>85</v>
      </c>
      <c r="D244" s="13" t="s">
        <v>86</v>
      </c>
      <c r="E244" s="14">
        <v>42229</v>
      </c>
      <c r="F244" s="14"/>
      <c r="G244" s="37">
        <f t="shared" si="147"/>
        <v>42229</v>
      </c>
      <c r="H244" s="42"/>
      <c r="I244" s="42">
        <f t="shared" si="148"/>
        <v>42229</v>
      </c>
      <c r="J244" s="42"/>
      <c r="K244" s="42">
        <f t="shared" si="149"/>
        <v>42229</v>
      </c>
      <c r="L244" s="42"/>
      <c r="M244" s="42">
        <f t="shared" si="150"/>
        <v>42229</v>
      </c>
      <c r="N244" s="42"/>
      <c r="O244" s="42">
        <f t="shared" si="151"/>
        <v>42229</v>
      </c>
      <c r="P244" s="42"/>
      <c r="Q244" s="42">
        <f t="shared" si="152"/>
        <v>42229</v>
      </c>
      <c r="R244" s="42"/>
      <c r="S244" s="42">
        <f t="shared" si="153"/>
        <v>42229</v>
      </c>
      <c r="T244" s="42"/>
      <c r="U244" s="42">
        <f t="shared" si="154"/>
        <v>42229</v>
      </c>
      <c r="V244" s="42"/>
      <c r="W244" s="42">
        <v>-4000</v>
      </c>
      <c r="X244" s="42">
        <f t="shared" si="155"/>
        <v>38229</v>
      </c>
      <c r="Y244" s="42"/>
      <c r="Z244" s="42"/>
      <c r="AA244" s="42">
        <f t="shared" si="156"/>
        <v>38229</v>
      </c>
      <c r="AB244" s="42"/>
      <c r="AC244" s="42">
        <f t="shared" si="157"/>
        <v>38229</v>
      </c>
      <c r="AD244" s="42">
        <v>37391</v>
      </c>
      <c r="AE244" s="77">
        <f t="shared" si="135"/>
        <v>0.9780794684663475</v>
      </c>
    </row>
    <row r="245" spans="1:31" ht="12.75">
      <c r="A245" s="11"/>
      <c r="B245" s="12"/>
      <c r="C245" s="12" t="s">
        <v>87</v>
      </c>
      <c r="D245" s="13" t="s">
        <v>88</v>
      </c>
      <c r="E245" s="14">
        <v>4435</v>
      </c>
      <c r="F245" s="14"/>
      <c r="G245" s="37">
        <f t="shared" si="147"/>
        <v>4435</v>
      </c>
      <c r="H245" s="42"/>
      <c r="I245" s="42">
        <f t="shared" si="148"/>
        <v>4435</v>
      </c>
      <c r="J245" s="42"/>
      <c r="K245" s="42">
        <f t="shared" si="149"/>
        <v>4435</v>
      </c>
      <c r="L245" s="42"/>
      <c r="M245" s="42">
        <f t="shared" si="150"/>
        <v>4435</v>
      </c>
      <c r="N245" s="42"/>
      <c r="O245" s="42">
        <f t="shared" si="151"/>
        <v>4435</v>
      </c>
      <c r="P245" s="42"/>
      <c r="Q245" s="42">
        <f t="shared" si="152"/>
        <v>4435</v>
      </c>
      <c r="R245" s="42"/>
      <c r="S245" s="42">
        <f t="shared" si="153"/>
        <v>4435</v>
      </c>
      <c r="T245" s="42"/>
      <c r="U245" s="42">
        <f t="shared" si="154"/>
        <v>4435</v>
      </c>
      <c r="V245" s="42"/>
      <c r="W245" s="42"/>
      <c r="X245" s="42">
        <f t="shared" si="155"/>
        <v>4435</v>
      </c>
      <c r="Y245" s="42"/>
      <c r="Z245" s="42"/>
      <c r="AA245" s="42">
        <f t="shared" si="156"/>
        <v>4435</v>
      </c>
      <c r="AB245" s="42"/>
      <c r="AC245" s="42">
        <f t="shared" si="157"/>
        <v>4435</v>
      </c>
      <c r="AD245" s="42">
        <v>4435</v>
      </c>
      <c r="AE245" s="77">
        <f t="shared" si="135"/>
        <v>1</v>
      </c>
    </row>
    <row r="246" spans="1:31" ht="12.75">
      <c r="A246" s="11"/>
      <c r="B246" s="12"/>
      <c r="C246" s="12" t="s">
        <v>57</v>
      </c>
      <c r="D246" s="13" t="s">
        <v>58</v>
      </c>
      <c r="E246" s="14">
        <v>8343</v>
      </c>
      <c r="F246" s="14"/>
      <c r="G246" s="37">
        <f t="shared" si="147"/>
        <v>8343</v>
      </c>
      <c r="H246" s="42"/>
      <c r="I246" s="42">
        <f t="shared" si="148"/>
        <v>8343</v>
      </c>
      <c r="J246" s="42"/>
      <c r="K246" s="42">
        <f t="shared" si="149"/>
        <v>8343</v>
      </c>
      <c r="L246" s="42"/>
      <c r="M246" s="42">
        <f t="shared" si="150"/>
        <v>8343</v>
      </c>
      <c r="N246" s="42"/>
      <c r="O246" s="42">
        <f t="shared" si="151"/>
        <v>8343</v>
      </c>
      <c r="P246" s="42"/>
      <c r="Q246" s="42">
        <f t="shared" si="152"/>
        <v>8343</v>
      </c>
      <c r="R246" s="42"/>
      <c r="S246" s="42">
        <f t="shared" si="153"/>
        <v>8343</v>
      </c>
      <c r="T246" s="42"/>
      <c r="U246" s="42">
        <f t="shared" si="154"/>
        <v>8343</v>
      </c>
      <c r="V246" s="42"/>
      <c r="W246" s="42"/>
      <c r="X246" s="42">
        <f t="shared" si="155"/>
        <v>8343</v>
      </c>
      <c r="Y246" s="42"/>
      <c r="Z246" s="42"/>
      <c r="AA246" s="42">
        <f t="shared" si="156"/>
        <v>8343</v>
      </c>
      <c r="AB246" s="42"/>
      <c r="AC246" s="42">
        <f t="shared" si="157"/>
        <v>8343</v>
      </c>
      <c r="AD246" s="42">
        <v>7298</v>
      </c>
      <c r="AE246" s="77">
        <f t="shared" si="135"/>
        <v>0.8747452954572695</v>
      </c>
    </row>
    <row r="247" spans="1:31" ht="12.75">
      <c r="A247" s="11"/>
      <c r="B247" s="12"/>
      <c r="C247" s="12" t="s">
        <v>59</v>
      </c>
      <c r="D247" s="13" t="s">
        <v>60</v>
      </c>
      <c r="E247" s="14">
        <v>1143</v>
      </c>
      <c r="F247" s="14"/>
      <c r="G247" s="37">
        <f t="shared" si="147"/>
        <v>1143</v>
      </c>
      <c r="H247" s="42"/>
      <c r="I247" s="42">
        <f t="shared" si="148"/>
        <v>1143</v>
      </c>
      <c r="J247" s="42"/>
      <c r="K247" s="42">
        <f t="shared" si="149"/>
        <v>1143</v>
      </c>
      <c r="L247" s="42"/>
      <c r="M247" s="42">
        <f t="shared" si="150"/>
        <v>1143</v>
      </c>
      <c r="N247" s="42"/>
      <c r="O247" s="42">
        <f t="shared" si="151"/>
        <v>1143</v>
      </c>
      <c r="P247" s="42"/>
      <c r="Q247" s="42">
        <f t="shared" si="152"/>
        <v>1143</v>
      </c>
      <c r="R247" s="42"/>
      <c r="S247" s="42">
        <f t="shared" si="153"/>
        <v>1143</v>
      </c>
      <c r="T247" s="42"/>
      <c r="U247" s="42">
        <f t="shared" si="154"/>
        <v>1143</v>
      </c>
      <c r="V247" s="42"/>
      <c r="W247" s="42"/>
      <c r="X247" s="42">
        <f t="shared" si="155"/>
        <v>1143</v>
      </c>
      <c r="Y247" s="42"/>
      <c r="Z247" s="42"/>
      <c r="AA247" s="42">
        <f t="shared" si="156"/>
        <v>1143</v>
      </c>
      <c r="AB247" s="42"/>
      <c r="AC247" s="42">
        <f t="shared" si="157"/>
        <v>1143</v>
      </c>
      <c r="AD247" s="42">
        <v>937</v>
      </c>
      <c r="AE247" s="77">
        <f t="shared" si="135"/>
        <v>0.8197725284339458</v>
      </c>
    </row>
    <row r="248" spans="1:31" ht="12.75">
      <c r="A248" s="11"/>
      <c r="B248" s="12"/>
      <c r="C248" s="12" t="s">
        <v>20</v>
      </c>
      <c r="D248" s="13" t="s">
        <v>21</v>
      </c>
      <c r="E248" s="14">
        <v>1000</v>
      </c>
      <c r="F248" s="14"/>
      <c r="G248" s="37">
        <f t="shared" si="147"/>
        <v>1000</v>
      </c>
      <c r="H248" s="42"/>
      <c r="I248" s="42">
        <f t="shared" si="148"/>
        <v>1000</v>
      </c>
      <c r="J248" s="42"/>
      <c r="K248" s="42">
        <f t="shared" si="149"/>
        <v>1000</v>
      </c>
      <c r="L248" s="42"/>
      <c r="M248" s="42">
        <f t="shared" si="150"/>
        <v>1000</v>
      </c>
      <c r="N248" s="42"/>
      <c r="O248" s="42">
        <f t="shared" si="151"/>
        <v>1000</v>
      </c>
      <c r="P248" s="42"/>
      <c r="Q248" s="42">
        <f t="shared" si="152"/>
        <v>1000</v>
      </c>
      <c r="R248" s="42"/>
      <c r="S248" s="42">
        <f t="shared" si="153"/>
        <v>1000</v>
      </c>
      <c r="T248" s="42"/>
      <c r="U248" s="42">
        <f t="shared" si="154"/>
        <v>1000</v>
      </c>
      <c r="V248" s="42"/>
      <c r="W248" s="42"/>
      <c r="X248" s="42">
        <f t="shared" si="155"/>
        <v>1000</v>
      </c>
      <c r="Y248" s="42"/>
      <c r="Z248" s="42"/>
      <c r="AA248" s="42">
        <f t="shared" si="156"/>
        <v>1000</v>
      </c>
      <c r="AB248" s="42"/>
      <c r="AC248" s="42">
        <f t="shared" si="157"/>
        <v>1000</v>
      </c>
      <c r="AD248" s="42">
        <v>13</v>
      </c>
      <c r="AE248" s="77">
        <f t="shared" si="135"/>
        <v>0.013</v>
      </c>
    </row>
    <row r="249" spans="1:31" ht="12.75">
      <c r="A249" s="11"/>
      <c r="B249" s="12"/>
      <c r="C249" s="12" t="s">
        <v>16</v>
      </c>
      <c r="D249" s="13" t="s">
        <v>17</v>
      </c>
      <c r="E249" s="14">
        <v>200</v>
      </c>
      <c r="F249" s="14"/>
      <c r="G249" s="37">
        <f t="shared" si="147"/>
        <v>200</v>
      </c>
      <c r="H249" s="42"/>
      <c r="I249" s="42">
        <f t="shared" si="148"/>
        <v>200</v>
      </c>
      <c r="J249" s="42"/>
      <c r="K249" s="42">
        <f t="shared" si="149"/>
        <v>200</v>
      </c>
      <c r="L249" s="42"/>
      <c r="M249" s="42">
        <f t="shared" si="150"/>
        <v>200</v>
      </c>
      <c r="N249" s="42">
        <v>233</v>
      </c>
      <c r="O249" s="42">
        <f t="shared" si="151"/>
        <v>433</v>
      </c>
      <c r="P249" s="42"/>
      <c r="Q249" s="42">
        <f t="shared" si="152"/>
        <v>433</v>
      </c>
      <c r="R249" s="42"/>
      <c r="S249" s="42">
        <f t="shared" si="153"/>
        <v>433</v>
      </c>
      <c r="T249" s="42"/>
      <c r="U249" s="42">
        <f t="shared" si="154"/>
        <v>433</v>
      </c>
      <c r="V249" s="42"/>
      <c r="W249" s="42"/>
      <c r="X249" s="42">
        <f t="shared" si="155"/>
        <v>433</v>
      </c>
      <c r="Y249" s="42"/>
      <c r="Z249" s="42"/>
      <c r="AA249" s="42">
        <f t="shared" si="156"/>
        <v>433</v>
      </c>
      <c r="AB249" s="42"/>
      <c r="AC249" s="42">
        <f t="shared" si="157"/>
        <v>433</v>
      </c>
      <c r="AD249" s="42">
        <v>325</v>
      </c>
      <c r="AE249" s="77">
        <f t="shared" si="135"/>
        <v>0.7505773672055427</v>
      </c>
    </row>
    <row r="250" spans="1:31" ht="12.75">
      <c r="A250" s="11"/>
      <c r="B250" s="12"/>
      <c r="C250" s="12" t="s">
        <v>34</v>
      </c>
      <c r="D250" s="13" t="s">
        <v>35</v>
      </c>
      <c r="E250" s="14">
        <v>1550</v>
      </c>
      <c r="F250" s="14"/>
      <c r="G250" s="37">
        <f t="shared" si="147"/>
        <v>1550</v>
      </c>
      <c r="H250" s="42"/>
      <c r="I250" s="42">
        <f t="shared" si="148"/>
        <v>1550</v>
      </c>
      <c r="J250" s="42"/>
      <c r="K250" s="42">
        <f t="shared" si="149"/>
        <v>1550</v>
      </c>
      <c r="L250" s="42"/>
      <c r="M250" s="42">
        <f t="shared" si="150"/>
        <v>1550</v>
      </c>
      <c r="N250" s="42">
        <v>750</v>
      </c>
      <c r="O250" s="42">
        <f t="shared" si="151"/>
        <v>2300</v>
      </c>
      <c r="P250" s="42"/>
      <c r="Q250" s="42">
        <f t="shared" si="152"/>
        <v>2300</v>
      </c>
      <c r="R250" s="42"/>
      <c r="S250" s="42">
        <f t="shared" si="153"/>
        <v>2300</v>
      </c>
      <c r="T250" s="42"/>
      <c r="U250" s="42">
        <f t="shared" si="154"/>
        <v>2300</v>
      </c>
      <c r="V250" s="42"/>
      <c r="W250" s="42"/>
      <c r="X250" s="42">
        <f t="shared" si="155"/>
        <v>2300</v>
      </c>
      <c r="Y250" s="42"/>
      <c r="Z250" s="42"/>
      <c r="AA250" s="42">
        <f t="shared" si="156"/>
        <v>2300</v>
      </c>
      <c r="AB250" s="42"/>
      <c r="AC250" s="42">
        <f t="shared" si="157"/>
        <v>2300</v>
      </c>
      <c r="AD250" s="42">
        <v>1646</v>
      </c>
      <c r="AE250" s="77">
        <f t="shared" si="135"/>
        <v>0.7156521739130435</v>
      </c>
    </row>
    <row r="251" spans="1:31" ht="12.75">
      <c r="A251" s="11"/>
      <c r="B251" s="12"/>
      <c r="C251" s="12" t="s">
        <v>97</v>
      </c>
      <c r="D251" s="13" t="s">
        <v>98</v>
      </c>
      <c r="E251" s="14">
        <v>2300</v>
      </c>
      <c r="F251" s="14"/>
      <c r="G251" s="37">
        <f t="shared" si="147"/>
        <v>2300</v>
      </c>
      <c r="H251" s="42"/>
      <c r="I251" s="42">
        <f t="shared" si="148"/>
        <v>2300</v>
      </c>
      <c r="J251" s="42"/>
      <c r="K251" s="42">
        <f t="shared" si="149"/>
        <v>2300</v>
      </c>
      <c r="L251" s="42"/>
      <c r="M251" s="42">
        <f t="shared" si="150"/>
        <v>2300</v>
      </c>
      <c r="N251" s="42">
        <v>-983</v>
      </c>
      <c r="O251" s="42">
        <f t="shared" si="151"/>
        <v>1317</v>
      </c>
      <c r="P251" s="42"/>
      <c r="Q251" s="42">
        <f t="shared" si="152"/>
        <v>1317</v>
      </c>
      <c r="R251" s="42"/>
      <c r="S251" s="42">
        <f t="shared" si="153"/>
        <v>1317</v>
      </c>
      <c r="T251" s="42"/>
      <c r="U251" s="42">
        <f t="shared" si="154"/>
        <v>1317</v>
      </c>
      <c r="V251" s="42"/>
      <c r="W251" s="42"/>
      <c r="X251" s="42">
        <f t="shared" si="155"/>
        <v>1317</v>
      </c>
      <c r="Y251" s="42"/>
      <c r="Z251" s="42"/>
      <c r="AA251" s="42">
        <f t="shared" si="156"/>
        <v>1317</v>
      </c>
      <c r="AB251" s="42"/>
      <c r="AC251" s="42">
        <f t="shared" si="157"/>
        <v>1317</v>
      </c>
      <c r="AD251" s="42">
        <v>1317</v>
      </c>
      <c r="AE251" s="77">
        <f t="shared" si="135"/>
        <v>1</v>
      </c>
    </row>
    <row r="252" spans="1:31" ht="12.75">
      <c r="A252" s="11"/>
      <c r="B252" s="12"/>
      <c r="C252" s="12"/>
      <c r="D252" s="13"/>
      <c r="E252" s="14"/>
      <c r="F252" s="14"/>
      <c r="G252" s="36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77"/>
    </row>
    <row r="253" spans="1:31" s="5" customFormat="1" ht="12.75">
      <c r="A253" s="6" t="s">
        <v>126</v>
      </c>
      <c r="B253" s="7"/>
      <c r="C253" s="7"/>
      <c r="D253" s="8" t="s">
        <v>127</v>
      </c>
      <c r="E253" s="9">
        <v>400000</v>
      </c>
      <c r="F253" s="9"/>
      <c r="G253" s="34">
        <f>SUM(E253:F253)</f>
        <v>400000</v>
      </c>
      <c r="H253" s="41"/>
      <c r="I253" s="41">
        <f>SUM(G253:H253)</f>
        <v>400000</v>
      </c>
      <c r="J253" s="41"/>
      <c r="K253" s="41">
        <f>SUM(I253:J253)</f>
        <v>400000</v>
      </c>
      <c r="L253" s="41"/>
      <c r="M253" s="41">
        <f>SUM(K253:L253)</f>
        <v>400000</v>
      </c>
      <c r="N253" s="41"/>
      <c r="O253" s="41">
        <f>SUM(M253:N253)</f>
        <v>400000</v>
      </c>
      <c r="P253" s="41"/>
      <c r="Q253" s="41">
        <f>SUM(O253:P253)</f>
        <v>400000</v>
      </c>
      <c r="R253" s="41">
        <v>110000</v>
      </c>
      <c r="S253" s="41">
        <f>SUM(Q253:R253)</f>
        <v>510000</v>
      </c>
      <c r="T253" s="41">
        <v>-50000</v>
      </c>
      <c r="U253" s="41">
        <f>SUM(S253:T253)</f>
        <v>460000</v>
      </c>
      <c r="V253" s="41"/>
      <c r="W253" s="41"/>
      <c r="X253" s="41">
        <f>SUM(U253:W253)</f>
        <v>460000</v>
      </c>
      <c r="Y253" s="41"/>
      <c r="Z253" s="41">
        <v>-50000</v>
      </c>
      <c r="AA253" s="41">
        <f>SUM(X253:Z253)</f>
        <v>410000</v>
      </c>
      <c r="AB253" s="41"/>
      <c r="AC253" s="41">
        <f>SUM(AA253:AB253)</f>
        <v>410000</v>
      </c>
      <c r="AD253" s="41">
        <v>250499</v>
      </c>
      <c r="AE253" s="76">
        <f t="shared" si="135"/>
        <v>0.6109731707317073</v>
      </c>
    </row>
    <row r="254" spans="1:31" ht="12.75">
      <c r="A254" s="11"/>
      <c r="B254" s="12" t="s">
        <v>128</v>
      </c>
      <c r="C254" s="12"/>
      <c r="D254" s="13" t="s">
        <v>129</v>
      </c>
      <c r="E254" s="14">
        <v>400000</v>
      </c>
      <c r="F254" s="14"/>
      <c r="G254" s="37">
        <f>SUM(E254:F254)</f>
        <v>400000</v>
      </c>
      <c r="H254" s="42"/>
      <c r="I254" s="42">
        <f>SUM(G254:H254)</f>
        <v>400000</v>
      </c>
      <c r="J254" s="42"/>
      <c r="K254" s="42">
        <f>SUM(I254:J254)</f>
        <v>400000</v>
      </c>
      <c r="L254" s="42"/>
      <c r="M254" s="42">
        <f>SUM(K254:L254)</f>
        <v>400000</v>
      </c>
      <c r="N254" s="42"/>
      <c r="O254" s="42">
        <f>SUM(M254:N254)</f>
        <v>400000</v>
      </c>
      <c r="P254" s="42"/>
      <c r="Q254" s="42">
        <f>SUM(O254:P254)</f>
        <v>400000</v>
      </c>
      <c r="R254" s="42">
        <v>110000</v>
      </c>
      <c r="S254" s="42">
        <f>SUM(Q254:R254)</f>
        <v>510000</v>
      </c>
      <c r="T254" s="42">
        <v>-200000</v>
      </c>
      <c r="U254" s="42">
        <f>SUM(S254:T254)</f>
        <v>310000</v>
      </c>
      <c r="V254" s="42"/>
      <c r="W254" s="42"/>
      <c r="X254" s="42">
        <f>SUM(U254:W254)</f>
        <v>310000</v>
      </c>
      <c r="Y254" s="42"/>
      <c r="Z254" s="42"/>
      <c r="AA254" s="42">
        <f>SUM(X254:Z254)</f>
        <v>310000</v>
      </c>
      <c r="AB254" s="42"/>
      <c r="AC254" s="42">
        <f>SUM(AA254:AB254)</f>
        <v>310000</v>
      </c>
      <c r="AD254" s="42">
        <v>250499</v>
      </c>
      <c r="AE254" s="77">
        <f t="shared" si="135"/>
        <v>0.8080612903225807</v>
      </c>
    </row>
    <row r="255" spans="1:31" ht="12.75">
      <c r="A255" s="11"/>
      <c r="B255" s="12"/>
      <c r="C255" s="12"/>
      <c r="D255" s="13" t="s">
        <v>130</v>
      </c>
      <c r="E255" s="14"/>
      <c r="F255" s="14"/>
      <c r="G255" s="37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77"/>
    </row>
    <row r="256" spans="1:31" ht="12.75">
      <c r="A256" s="11"/>
      <c r="B256" s="12"/>
      <c r="C256" s="12" t="s">
        <v>273</v>
      </c>
      <c r="D256" s="13" t="s">
        <v>274</v>
      </c>
      <c r="E256" s="14"/>
      <c r="F256" s="14"/>
      <c r="G256" s="37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>
        <v>150000</v>
      </c>
      <c r="S256" s="42">
        <f>SUM(Q256:R256)</f>
        <v>150000</v>
      </c>
      <c r="T256" s="42">
        <v>-150000</v>
      </c>
      <c r="U256" s="42">
        <f>SUM(S256:T256)</f>
        <v>0</v>
      </c>
      <c r="V256" s="42"/>
      <c r="W256" s="42"/>
      <c r="X256" s="42">
        <f>SUM(U256:W256)</f>
        <v>0</v>
      </c>
      <c r="Y256" s="42"/>
      <c r="Z256" s="42"/>
      <c r="AA256" s="42">
        <f>SUM(X256:Z256)</f>
        <v>0</v>
      </c>
      <c r="AB256" s="42"/>
      <c r="AC256" s="42">
        <f>SUM(AA256:AB256)</f>
        <v>0</v>
      </c>
      <c r="AD256" s="42">
        <v>0</v>
      </c>
      <c r="AE256" s="77"/>
    </row>
    <row r="257" spans="1:31" ht="12.75">
      <c r="A257" s="11"/>
      <c r="B257" s="12"/>
      <c r="C257" s="12" t="s">
        <v>131</v>
      </c>
      <c r="D257" s="13" t="s">
        <v>132</v>
      </c>
      <c r="E257" s="14">
        <v>400000</v>
      </c>
      <c r="F257" s="14"/>
      <c r="G257" s="37">
        <f>SUM(E257:F257)</f>
        <v>400000</v>
      </c>
      <c r="H257" s="42"/>
      <c r="I257" s="42">
        <f>SUM(G257:H257)</f>
        <v>400000</v>
      </c>
      <c r="J257" s="42"/>
      <c r="K257" s="42">
        <f>SUM(I257:J257)</f>
        <v>400000</v>
      </c>
      <c r="L257" s="42"/>
      <c r="M257" s="42">
        <f>SUM(K257:L257)</f>
        <v>400000</v>
      </c>
      <c r="N257" s="42"/>
      <c r="O257" s="42">
        <f>SUM(M257:N257)</f>
        <v>400000</v>
      </c>
      <c r="P257" s="42"/>
      <c r="Q257" s="42">
        <f>SUM(O257:P257)</f>
        <v>400000</v>
      </c>
      <c r="R257" s="42">
        <v>-40000</v>
      </c>
      <c r="S257" s="42">
        <f>SUM(Q257:R257)</f>
        <v>360000</v>
      </c>
      <c r="T257" s="42">
        <v>-50000</v>
      </c>
      <c r="U257" s="42">
        <f>SUM(S257:T257)</f>
        <v>310000</v>
      </c>
      <c r="V257" s="42"/>
      <c r="W257" s="42"/>
      <c r="X257" s="42">
        <f>SUM(U257:W257)</f>
        <v>310000</v>
      </c>
      <c r="Y257" s="42"/>
      <c r="Z257" s="42"/>
      <c r="AA257" s="42">
        <f>SUM(X257:Z257)</f>
        <v>310000</v>
      </c>
      <c r="AB257" s="42"/>
      <c r="AC257" s="42">
        <f>SUM(AA257:AB257)</f>
        <v>310000</v>
      </c>
      <c r="AD257" s="42">
        <v>250499</v>
      </c>
      <c r="AE257" s="77">
        <f t="shared" si="135"/>
        <v>0.8080612903225807</v>
      </c>
    </row>
    <row r="258" spans="1:31" ht="12.75">
      <c r="A258" s="11"/>
      <c r="B258" s="12"/>
      <c r="C258" s="12"/>
      <c r="D258" s="13"/>
      <c r="E258" s="14"/>
      <c r="F258" s="14"/>
      <c r="G258" s="37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77"/>
    </row>
    <row r="259" spans="1:31" ht="12.75">
      <c r="A259" s="11"/>
      <c r="B259" s="12" t="s">
        <v>279</v>
      </c>
      <c r="C259" s="12"/>
      <c r="D259" s="13" t="s">
        <v>280</v>
      </c>
      <c r="E259" s="14"/>
      <c r="F259" s="14"/>
      <c r="G259" s="37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>
        <v>0</v>
      </c>
      <c r="T259" s="42">
        <v>150000</v>
      </c>
      <c r="U259" s="42">
        <f>SUM(S259:T259)</f>
        <v>150000</v>
      </c>
      <c r="V259" s="42"/>
      <c r="W259" s="42"/>
      <c r="X259" s="42">
        <f>SUM(U259:W259)</f>
        <v>150000</v>
      </c>
      <c r="Y259" s="42"/>
      <c r="Z259" s="42">
        <v>-50000</v>
      </c>
      <c r="AA259" s="42">
        <f>SUM(X259:Z259)</f>
        <v>100000</v>
      </c>
      <c r="AB259" s="42"/>
      <c r="AC259" s="42">
        <f>SUM(AA259:AB259)</f>
        <v>100000</v>
      </c>
      <c r="AD259" s="42">
        <v>0</v>
      </c>
      <c r="AE259" s="77">
        <f t="shared" si="135"/>
        <v>0</v>
      </c>
    </row>
    <row r="260" spans="1:31" ht="12.75">
      <c r="A260" s="11"/>
      <c r="B260" s="12"/>
      <c r="C260" s="12"/>
      <c r="D260" s="13" t="s">
        <v>281</v>
      </c>
      <c r="E260" s="14"/>
      <c r="F260" s="14"/>
      <c r="G260" s="37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77"/>
    </row>
    <row r="261" spans="1:31" ht="12.75">
      <c r="A261" s="11"/>
      <c r="B261" s="12"/>
      <c r="C261" s="12" t="s">
        <v>273</v>
      </c>
      <c r="D261" s="13" t="s">
        <v>274</v>
      </c>
      <c r="E261" s="14"/>
      <c r="F261" s="14"/>
      <c r="G261" s="37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>
        <v>0</v>
      </c>
      <c r="T261" s="42">
        <v>150000</v>
      </c>
      <c r="U261" s="42">
        <f>SUM(S261:T261)</f>
        <v>150000</v>
      </c>
      <c r="V261" s="42"/>
      <c r="W261" s="42"/>
      <c r="X261" s="42">
        <f>SUM(U261:W261)</f>
        <v>150000</v>
      </c>
      <c r="Y261" s="42"/>
      <c r="Z261" s="42">
        <v>-50000</v>
      </c>
      <c r="AA261" s="42">
        <f>SUM(X261:Z261)</f>
        <v>100000</v>
      </c>
      <c r="AB261" s="42"/>
      <c r="AC261" s="42">
        <f>SUM(AA261:AB261)</f>
        <v>100000</v>
      </c>
      <c r="AD261" s="42">
        <v>0</v>
      </c>
      <c r="AE261" s="77">
        <f t="shared" si="135"/>
        <v>0</v>
      </c>
    </row>
    <row r="262" spans="1:31" ht="12.75">
      <c r="A262" s="11"/>
      <c r="B262" s="12"/>
      <c r="C262" s="12"/>
      <c r="D262" s="13"/>
      <c r="E262" s="14"/>
      <c r="F262" s="14"/>
      <c r="G262" s="36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77"/>
    </row>
    <row r="263" spans="1:31" s="5" customFormat="1" ht="12.75">
      <c r="A263" s="6" t="s">
        <v>133</v>
      </c>
      <c r="B263" s="7"/>
      <c r="C263" s="7"/>
      <c r="D263" s="8" t="s">
        <v>134</v>
      </c>
      <c r="E263" s="9">
        <v>400000</v>
      </c>
      <c r="F263" s="9"/>
      <c r="G263" s="34">
        <f>SUM(E263:F263)</f>
        <v>400000</v>
      </c>
      <c r="H263" s="41">
        <v>-136500</v>
      </c>
      <c r="I263" s="41">
        <f>SUM(G263:H263)</f>
        <v>263500</v>
      </c>
      <c r="J263" s="41">
        <v>-71200</v>
      </c>
      <c r="K263" s="41">
        <f>SUM(I263:J263)</f>
        <v>192300</v>
      </c>
      <c r="L263" s="41">
        <v>-138200</v>
      </c>
      <c r="M263" s="41">
        <f>SUM(K263:L263)</f>
        <v>54100</v>
      </c>
      <c r="N263" s="41">
        <v>-18500</v>
      </c>
      <c r="O263" s="41">
        <f>SUM(M263:N263)</f>
        <v>35600</v>
      </c>
      <c r="P263" s="41"/>
      <c r="Q263" s="41">
        <f>SUM(O263:P263)</f>
        <v>35600</v>
      </c>
      <c r="R263" s="41">
        <v>-1600</v>
      </c>
      <c r="S263" s="41">
        <f>SUM(Q263:R263)</f>
        <v>34000</v>
      </c>
      <c r="T263" s="41">
        <v>-500</v>
      </c>
      <c r="U263" s="41">
        <f>SUM(S263:T263)</f>
        <v>33500</v>
      </c>
      <c r="V263" s="41"/>
      <c r="W263" s="41">
        <v>-2300</v>
      </c>
      <c r="X263" s="41">
        <f>SUM(U263:W263)</f>
        <v>31200</v>
      </c>
      <c r="Y263" s="41"/>
      <c r="Z263" s="41">
        <v>-1200</v>
      </c>
      <c r="AA263" s="41">
        <f>SUM(X263:Z263)</f>
        <v>30000</v>
      </c>
      <c r="AB263" s="41"/>
      <c r="AC263" s="41">
        <f>SUM(AA263:AB263)</f>
        <v>30000</v>
      </c>
      <c r="AD263" s="41">
        <v>25304</v>
      </c>
      <c r="AE263" s="76">
        <f t="shared" si="135"/>
        <v>0.8434666666666667</v>
      </c>
    </row>
    <row r="264" spans="1:31" ht="12.75">
      <c r="A264" s="11"/>
      <c r="B264" s="12" t="s">
        <v>135</v>
      </c>
      <c r="C264" s="12"/>
      <c r="D264" s="13" t="s">
        <v>136</v>
      </c>
      <c r="E264" s="14">
        <v>30000</v>
      </c>
      <c r="F264" s="14"/>
      <c r="G264" s="37">
        <f>SUM(E264:F264)</f>
        <v>30000</v>
      </c>
      <c r="H264" s="42"/>
      <c r="I264" s="42">
        <f>SUM(G264:H264)</f>
        <v>30000</v>
      </c>
      <c r="J264" s="42"/>
      <c r="K264" s="42">
        <f>SUM(I264:J264)</f>
        <v>30000</v>
      </c>
      <c r="L264" s="42"/>
      <c r="M264" s="42">
        <f>SUM(K264:L264)</f>
        <v>30000</v>
      </c>
      <c r="N264" s="42"/>
      <c r="O264" s="42">
        <f>SUM(M264:N264)</f>
        <v>30000</v>
      </c>
      <c r="P264" s="42"/>
      <c r="Q264" s="42">
        <f>SUM(O264:P264)</f>
        <v>30000</v>
      </c>
      <c r="R264" s="42"/>
      <c r="S264" s="42">
        <f>SUM(Q264:R264)</f>
        <v>30000</v>
      </c>
      <c r="T264" s="42"/>
      <c r="U264" s="42">
        <f>SUM(S264:T264)</f>
        <v>30000</v>
      </c>
      <c r="V264" s="42"/>
      <c r="W264" s="42"/>
      <c r="X264" s="42">
        <f>SUM(U264:W264)</f>
        <v>30000</v>
      </c>
      <c r="Y264" s="42"/>
      <c r="Z264" s="42"/>
      <c r="AA264" s="42">
        <f>SUM(X264:Z264)</f>
        <v>30000</v>
      </c>
      <c r="AB264" s="42"/>
      <c r="AC264" s="42">
        <f>SUM(AA264:AB264)</f>
        <v>30000</v>
      </c>
      <c r="AD264" s="42">
        <v>25304</v>
      </c>
      <c r="AE264" s="77">
        <f t="shared" si="135"/>
        <v>0.8434666666666667</v>
      </c>
    </row>
    <row r="265" spans="1:40" ht="12.75">
      <c r="A265" s="11"/>
      <c r="B265" s="12"/>
      <c r="C265" s="12" t="s">
        <v>16</v>
      </c>
      <c r="D265" s="13" t="s">
        <v>17</v>
      </c>
      <c r="E265" s="14">
        <v>30000</v>
      </c>
      <c r="F265" s="14"/>
      <c r="G265" s="37">
        <f>SUM(E265:F265)</f>
        <v>30000</v>
      </c>
      <c r="H265" s="42"/>
      <c r="I265" s="42">
        <f>SUM(G265:H265)</f>
        <v>30000</v>
      </c>
      <c r="J265" s="42"/>
      <c r="K265" s="42">
        <f>SUM(I265:J265)</f>
        <v>30000</v>
      </c>
      <c r="L265" s="42"/>
      <c r="M265" s="42">
        <f>SUM(K265:L265)</f>
        <v>30000</v>
      </c>
      <c r="N265" s="42"/>
      <c r="O265" s="42">
        <f>SUM(M265:N265)</f>
        <v>30000</v>
      </c>
      <c r="P265" s="42"/>
      <c r="Q265" s="42">
        <f>SUM(O265:P265)</f>
        <v>30000</v>
      </c>
      <c r="R265" s="42"/>
      <c r="S265" s="42">
        <f>SUM(Q265:R265)</f>
        <v>30000</v>
      </c>
      <c r="T265" s="12"/>
      <c r="U265" s="42">
        <f>SUM(S265:T265)</f>
        <v>30000</v>
      </c>
      <c r="V265" s="42"/>
      <c r="W265" s="42"/>
      <c r="X265" s="42">
        <f>SUM(U265:W265)</f>
        <v>30000</v>
      </c>
      <c r="Y265" s="42"/>
      <c r="Z265" s="42"/>
      <c r="AA265" s="42">
        <f>SUM(X265:Z265)</f>
        <v>30000</v>
      </c>
      <c r="AB265" s="42"/>
      <c r="AC265" s="42">
        <f>SUM(AA265:AB265)</f>
        <v>30000</v>
      </c>
      <c r="AD265" s="42">
        <v>25304</v>
      </c>
      <c r="AE265" s="77">
        <f t="shared" si="135"/>
        <v>0.8434666666666667</v>
      </c>
      <c r="AF265" s="38"/>
      <c r="AG265" s="38"/>
      <c r="AH265" s="38"/>
      <c r="AI265" s="38"/>
      <c r="AJ265" s="38"/>
      <c r="AK265" s="38"/>
      <c r="AL265" s="38"/>
      <c r="AM265" s="38"/>
      <c r="AN265" s="38"/>
    </row>
    <row r="266" spans="1:31" ht="12.75">
      <c r="A266" s="11"/>
      <c r="B266" s="12"/>
      <c r="C266" s="12"/>
      <c r="D266" s="13"/>
      <c r="E266" s="14"/>
      <c r="F266" s="14"/>
      <c r="G266" s="36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77"/>
    </row>
    <row r="267" spans="1:31" ht="12.75">
      <c r="A267" s="11"/>
      <c r="B267" s="12" t="s">
        <v>137</v>
      </c>
      <c r="C267" s="12"/>
      <c r="D267" s="13" t="s">
        <v>138</v>
      </c>
      <c r="E267" s="14">
        <v>370000</v>
      </c>
      <c r="F267" s="14"/>
      <c r="G267" s="37">
        <f>SUM(E267:F267)</f>
        <v>370000</v>
      </c>
      <c r="H267" s="42">
        <v>-136500</v>
      </c>
      <c r="I267" s="42">
        <f>SUM(G267:H267)</f>
        <v>233500</v>
      </c>
      <c r="J267" s="42">
        <v>-71200</v>
      </c>
      <c r="K267" s="42">
        <f>SUM(I267:J267)</f>
        <v>162300</v>
      </c>
      <c r="L267" s="42">
        <v>-138200</v>
      </c>
      <c r="M267" s="42">
        <f>SUM(K267:L267)</f>
        <v>24100</v>
      </c>
      <c r="N267" s="42">
        <v>-18500</v>
      </c>
      <c r="O267" s="42">
        <f>SUM(M267:N267)</f>
        <v>5600</v>
      </c>
      <c r="P267" s="42"/>
      <c r="Q267" s="42">
        <f>SUM(O267:P267)</f>
        <v>5600</v>
      </c>
      <c r="R267" s="42">
        <v>-1600</v>
      </c>
      <c r="S267" s="42">
        <f>SUM(Q267:R267)</f>
        <v>4000</v>
      </c>
      <c r="T267" s="42">
        <v>-500</v>
      </c>
      <c r="U267" s="42">
        <f>SUM(S267:T267)</f>
        <v>3500</v>
      </c>
      <c r="V267" s="42"/>
      <c r="W267" s="42">
        <v>-2300</v>
      </c>
      <c r="X267" s="42">
        <f>SUM(U267:W267)</f>
        <v>1200</v>
      </c>
      <c r="Y267" s="42"/>
      <c r="Z267" s="42">
        <v>-1200</v>
      </c>
      <c r="AA267" s="42">
        <f>SUM(X267:Z267)</f>
        <v>0</v>
      </c>
      <c r="AB267" s="42"/>
      <c r="AC267" s="42">
        <f>SUM(AA267:AB267)</f>
        <v>0</v>
      </c>
      <c r="AD267" s="42"/>
      <c r="AE267" s="77"/>
    </row>
    <row r="268" spans="1:31" s="10" customFormat="1" ht="12.75">
      <c r="A268" s="11"/>
      <c r="B268" s="12"/>
      <c r="C268" s="12" t="s">
        <v>139</v>
      </c>
      <c r="D268" s="13" t="s">
        <v>140</v>
      </c>
      <c r="E268" s="14">
        <v>370000</v>
      </c>
      <c r="F268" s="14"/>
      <c r="G268" s="37">
        <f>SUM(E268:F268)</f>
        <v>370000</v>
      </c>
      <c r="H268" s="42">
        <v>-136500</v>
      </c>
      <c r="I268" s="42">
        <f>SUM(G268:H268)</f>
        <v>233500</v>
      </c>
      <c r="J268" s="42">
        <v>-71200</v>
      </c>
      <c r="K268" s="42">
        <f>SUM(I268:J268)</f>
        <v>162300</v>
      </c>
      <c r="L268" s="42">
        <v>-138200</v>
      </c>
      <c r="M268" s="42">
        <f>SUM(K268:L268)</f>
        <v>24100</v>
      </c>
      <c r="N268" s="42">
        <v>-18500</v>
      </c>
      <c r="O268" s="42">
        <f>SUM(M268:N268)</f>
        <v>5600</v>
      </c>
      <c r="P268" s="42"/>
      <c r="Q268" s="42">
        <f>SUM(O268:P268)</f>
        <v>5600</v>
      </c>
      <c r="R268" s="42">
        <v>-1600</v>
      </c>
      <c r="S268" s="42">
        <f>SUM(Q268:R268)</f>
        <v>4000</v>
      </c>
      <c r="T268" s="42">
        <v>-500</v>
      </c>
      <c r="U268" s="42">
        <f>SUM(S268:T268)</f>
        <v>3500</v>
      </c>
      <c r="V268" s="42"/>
      <c r="W268" s="42">
        <v>-2300</v>
      </c>
      <c r="X268" s="42">
        <f>SUM(U268:W268)</f>
        <v>1200</v>
      </c>
      <c r="Y268" s="42"/>
      <c r="Z268" s="42">
        <v>-1200</v>
      </c>
      <c r="AA268" s="42">
        <f>SUM(X268:Z268)</f>
        <v>0</v>
      </c>
      <c r="AB268" s="42"/>
      <c r="AC268" s="42">
        <f>SUM(AA268:AB268)</f>
        <v>0</v>
      </c>
      <c r="AD268" s="42"/>
      <c r="AE268" s="77"/>
    </row>
    <row r="269" spans="1:31" ht="12.75" customHeight="1">
      <c r="A269" s="108"/>
      <c r="B269" s="107"/>
      <c r="C269" s="107"/>
      <c r="D269" s="13"/>
      <c r="E269" s="14"/>
      <c r="F269" s="14"/>
      <c r="G269" s="36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77"/>
    </row>
    <row r="270" spans="1:31" s="5" customFormat="1" ht="12.75" customHeight="1">
      <c r="A270" s="6" t="s">
        <v>141</v>
      </c>
      <c r="B270" s="7"/>
      <c r="C270" s="7"/>
      <c r="D270" s="8" t="s">
        <v>142</v>
      </c>
      <c r="E270" s="9">
        <v>5078500</v>
      </c>
      <c r="F270" s="9"/>
      <c r="G270" s="34">
        <f aca="true" t="shared" si="158" ref="G270:G283">SUM(E270:F270)</f>
        <v>5078500</v>
      </c>
      <c r="H270" s="41"/>
      <c r="I270" s="41">
        <f aca="true" t="shared" si="159" ref="I270:I283">SUM(G270:H270)</f>
        <v>5078500</v>
      </c>
      <c r="J270" s="41"/>
      <c r="K270" s="41">
        <f aca="true" t="shared" si="160" ref="K270:K283">SUM(I270:J270)</f>
        <v>5078500</v>
      </c>
      <c r="L270" s="41">
        <v>29780</v>
      </c>
      <c r="M270" s="41">
        <f aca="true" t="shared" si="161" ref="M270:M283">SUM(K270:L270)</f>
        <v>5108280</v>
      </c>
      <c r="N270" s="41"/>
      <c r="O270" s="41">
        <f aca="true" t="shared" si="162" ref="O270:O283">SUM(M270:N270)</f>
        <v>5108280</v>
      </c>
      <c r="P270" s="41"/>
      <c r="Q270" s="41">
        <f aca="true" t="shared" si="163" ref="Q270:Q283">SUM(O270:P270)</f>
        <v>5108280</v>
      </c>
      <c r="R270" s="41">
        <v>12675</v>
      </c>
      <c r="S270" s="41">
        <f aca="true" t="shared" si="164" ref="S270:S283">SUM(Q270:R270)</f>
        <v>5120955</v>
      </c>
      <c r="T270" s="41">
        <v>50000</v>
      </c>
      <c r="U270" s="41">
        <f aca="true" t="shared" si="165" ref="U270:U284">SUM(S270:T270)</f>
        <v>5170955</v>
      </c>
      <c r="V270" s="41"/>
      <c r="W270" s="41">
        <v>78228</v>
      </c>
      <c r="X270" s="41">
        <f aca="true" t="shared" si="166" ref="X270:X284">SUM(U270:W270)</f>
        <v>5249183</v>
      </c>
      <c r="Y270" s="41"/>
      <c r="Z270" s="41">
        <v>-1244</v>
      </c>
      <c r="AA270" s="41">
        <f aca="true" t="shared" si="167" ref="AA270:AA284">SUM(X270:Z270)</f>
        <v>5247939</v>
      </c>
      <c r="AB270" s="41"/>
      <c r="AC270" s="41">
        <f>SUM(AA270:AB270)</f>
        <v>5247939</v>
      </c>
      <c r="AD270" s="41">
        <v>5218877</v>
      </c>
      <c r="AE270" s="76">
        <f t="shared" si="135"/>
        <v>0.9944622069730612</v>
      </c>
    </row>
    <row r="271" spans="1:31" ht="12.75" customHeight="1">
      <c r="A271" s="11"/>
      <c r="B271" s="12" t="s">
        <v>143</v>
      </c>
      <c r="C271" s="12"/>
      <c r="D271" s="13" t="s">
        <v>144</v>
      </c>
      <c r="E271" s="14">
        <v>3208500</v>
      </c>
      <c r="F271" s="14"/>
      <c r="G271" s="37">
        <f t="shared" si="158"/>
        <v>3208500</v>
      </c>
      <c r="H271" s="42"/>
      <c r="I271" s="42">
        <f t="shared" si="159"/>
        <v>3208500</v>
      </c>
      <c r="J271" s="42">
        <v>0</v>
      </c>
      <c r="K271" s="42">
        <f t="shared" si="160"/>
        <v>3208500</v>
      </c>
      <c r="L271" s="42"/>
      <c r="M271" s="42">
        <f t="shared" si="161"/>
        <v>3208500</v>
      </c>
      <c r="N271" s="42"/>
      <c r="O271" s="42">
        <f t="shared" si="162"/>
        <v>3208500</v>
      </c>
      <c r="P271" s="42"/>
      <c r="Q271" s="42">
        <f t="shared" si="163"/>
        <v>3208500</v>
      </c>
      <c r="R271" s="42">
        <v>6675</v>
      </c>
      <c r="S271" s="42">
        <f t="shared" si="164"/>
        <v>3215175</v>
      </c>
      <c r="T271" s="42">
        <v>50000</v>
      </c>
      <c r="U271" s="42">
        <f t="shared" si="165"/>
        <v>3265175</v>
      </c>
      <c r="V271" s="42"/>
      <c r="W271" s="42">
        <v>41929</v>
      </c>
      <c r="X271" s="42">
        <f t="shared" si="166"/>
        <v>3307104</v>
      </c>
      <c r="Y271" s="42"/>
      <c r="Z271" s="42">
        <v>-960</v>
      </c>
      <c r="AA271" s="42">
        <f t="shared" si="167"/>
        <v>3306144</v>
      </c>
      <c r="AB271" s="42"/>
      <c r="AC271" s="42">
        <f>SUM(AA271:AB271)</f>
        <v>3306144</v>
      </c>
      <c r="AD271" s="42">
        <v>3306144</v>
      </c>
      <c r="AE271" s="77">
        <f aca="true" t="shared" si="168" ref="AE271:AE334">AD271/AC271</f>
        <v>1</v>
      </c>
    </row>
    <row r="272" spans="1:31" ht="12.75" customHeight="1">
      <c r="A272" s="11"/>
      <c r="B272" s="12"/>
      <c r="C272" s="12" t="s">
        <v>93</v>
      </c>
      <c r="D272" s="13" t="s">
        <v>94</v>
      </c>
      <c r="E272" s="14">
        <v>50180</v>
      </c>
      <c r="F272" s="14"/>
      <c r="G272" s="37">
        <f t="shared" si="158"/>
        <v>50180</v>
      </c>
      <c r="H272" s="42"/>
      <c r="I272" s="42">
        <f t="shared" si="159"/>
        <v>50180</v>
      </c>
      <c r="J272" s="42"/>
      <c r="K272" s="42">
        <f t="shared" si="160"/>
        <v>50180</v>
      </c>
      <c r="L272" s="42"/>
      <c r="M272" s="42">
        <f t="shared" si="161"/>
        <v>50180</v>
      </c>
      <c r="N272" s="42"/>
      <c r="O272" s="42">
        <f t="shared" si="162"/>
        <v>50180</v>
      </c>
      <c r="P272" s="42"/>
      <c r="Q272" s="42">
        <f t="shared" si="163"/>
        <v>50180</v>
      </c>
      <c r="R272" s="42"/>
      <c r="S272" s="42">
        <f t="shared" si="164"/>
        <v>50180</v>
      </c>
      <c r="T272" s="42"/>
      <c r="U272" s="42">
        <f t="shared" si="165"/>
        <v>50180</v>
      </c>
      <c r="V272" s="42"/>
      <c r="W272" s="42">
        <v>462</v>
      </c>
      <c r="X272" s="42">
        <f t="shared" si="166"/>
        <v>50642</v>
      </c>
      <c r="Y272" s="42">
        <v>2289</v>
      </c>
      <c r="Z272" s="42"/>
      <c r="AA272" s="42">
        <f t="shared" si="167"/>
        <v>52931</v>
      </c>
      <c r="AB272" s="42">
        <v>-1244</v>
      </c>
      <c r="AC272" s="42">
        <f aca="true" t="shared" si="169" ref="AC272:AC284">SUM(AA272:AB272)</f>
        <v>51687</v>
      </c>
      <c r="AD272" s="42">
        <v>51687</v>
      </c>
      <c r="AE272" s="77">
        <f t="shared" si="168"/>
        <v>1</v>
      </c>
    </row>
    <row r="273" spans="1:31" ht="12.75" customHeight="1">
      <c r="A273" s="11"/>
      <c r="B273" s="12"/>
      <c r="C273" s="12" t="s">
        <v>166</v>
      </c>
      <c r="D273" s="13" t="s">
        <v>167</v>
      </c>
      <c r="E273" s="14"/>
      <c r="F273" s="14"/>
      <c r="G273" s="37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>
        <v>6675</v>
      </c>
      <c r="S273" s="42">
        <f>SUM(Q273:R273)</f>
        <v>6675</v>
      </c>
      <c r="T273" s="42"/>
      <c r="U273" s="42">
        <f t="shared" si="165"/>
        <v>6675</v>
      </c>
      <c r="V273" s="42"/>
      <c r="W273" s="42"/>
      <c r="X273" s="42">
        <f t="shared" si="166"/>
        <v>6675</v>
      </c>
      <c r="Y273" s="42"/>
      <c r="Z273" s="42"/>
      <c r="AA273" s="42">
        <f t="shared" si="167"/>
        <v>6675</v>
      </c>
      <c r="AB273" s="42"/>
      <c r="AC273" s="42">
        <f t="shared" si="169"/>
        <v>6675</v>
      </c>
      <c r="AD273" s="42">
        <v>6675</v>
      </c>
      <c r="AE273" s="77">
        <f t="shared" si="168"/>
        <v>1</v>
      </c>
    </row>
    <row r="274" spans="1:31" ht="12.75" customHeight="1">
      <c r="A274" s="11"/>
      <c r="B274" s="12"/>
      <c r="C274" s="12" t="s">
        <v>85</v>
      </c>
      <c r="D274" s="13" t="s">
        <v>86</v>
      </c>
      <c r="E274" s="14">
        <v>2163536</v>
      </c>
      <c r="F274" s="14"/>
      <c r="G274" s="37">
        <f t="shared" si="158"/>
        <v>2163536</v>
      </c>
      <c r="H274" s="42"/>
      <c r="I274" s="42">
        <f t="shared" si="159"/>
        <v>2163536</v>
      </c>
      <c r="J274" s="42"/>
      <c r="K274" s="42">
        <f t="shared" si="160"/>
        <v>2163536</v>
      </c>
      <c r="L274" s="42"/>
      <c r="M274" s="42">
        <f t="shared" si="161"/>
        <v>2163536</v>
      </c>
      <c r="N274" s="42"/>
      <c r="O274" s="42">
        <f t="shared" si="162"/>
        <v>2163536</v>
      </c>
      <c r="P274" s="42"/>
      <c r="Q274" s="42">
        <f t="shared" si="163"/>
        <v>2163536</v>
      </c>
      <c r="R274" s="42">
        <v>-35077</v>
      </c>
      <c r="S274" s="42">
        <f t="shared" si="164"/>
        <v>2128459</v>
      </c>
      <c r="T274" s="42"/>
      <c r="U274" s="42">
        <f t="shared" si="165"/>
        <v>2128459</v>
      </c>
      <c r="V274" s="42"/>
      <c r="W274" s="42">
        <v>33151</v>
      </c>
      <c r="X274" s="42">
        <f t="shared" si="166"/>
        <v>2161610</v>
      </c>
      <c r="Y274" s="42">
        <v>-4039</v>
      </c>
      <c r="Z274" s="42">
        <v>-762</v>
      </c>
      <c r="AA274" s="42">
        <f t="shared" si="167"/>
        <v>2156809</v>
      </c>
      <c r="AB274" s="42">
        <v>-30587</v>
      </c>
      <c r="AC274" s="42">
        <f t="shared" si="169"/>
        <v>2126222</v>
      </c>
      <c r="AD274" s="42">
        <v>2126222</v>
      </c>
      <c r="AE274" s="77">
        <f t="shared" si="168"/>
        <v>1</v>
      </c>
    </row>
    <row r="275" spans="1:31" ht="12.75" customHeight="1">
      <c r="A275" s="11"/>
      <c r="B275" s="12"/>
      <c r="C275" s="12" t="s">
        <v>87</v>
      </c>
      <c r="D275" s="13" t="s">
        <v>88</v>
      </c>
      <c r="E275" s="14">
        <v>169152</v>
      </c>
      <c r="F275" s="14"/>
      <c r="G275" s="37">
        <f t="shared" si="158"/>
        <v>169152</v>
      </c>
      <c r="H275" s="42"/>
      <c r="I275" s="42">
        <f t="shared" si="159"/>
        <v>169152</v>
      </c>
      <c r="J275" s="42">
        <v>-1605</v>
      </c>
      <c r="K275" s="42">
        <f t="shared" si="160"/>
        <v>167547</v>
      </c>
      <c r="L275" s="42"/>
      <c r="M275" s="42">
        <f t="shared" si="161"/>
        <v>167547</v>
      </c>
      <c r="N275" s="42"/>
      <c r="O275" s="42">
        <f t="shared" si="162"/>
        <v>167547</v>
      </c>
      <c r="P275" s="42"/>
      <c r="Q275" s="42">
        <f t="shared" si="163"/>
        <v>167547</v>
      </c>
      <c r="R275" s="42"/>
      <c r="S275" s="42">
        <f t="shared" si="164"/>
        <v>167547</v>
      </c>
      <c r="T275" s="42"/>
      <c r="U275" s="42">
        <f t="shared" si="165"/>
        <v>167547</v>
      </c>
      <c r="V275" s="42"/>
      <c r="W275" s="42"/>
      <c r="X275" s="42">
        <f t="shared" si="166"/>
        <v>167547</v>
      </c>
      <c r="Y275" s="42"/>
      <c r="Z275" s="42"/>
      <c r="AA275" s="42">
        <f t="shared" si="167"/>
        <v>167547</v>
      </c>
      <c r="AB275" s="42"/>
      <c r="AC275" s="42">
        <f t="shared" si="169"/>
        <v>167547</v>
      </c>
      <c r="AD275" s="42">
        <v>167548</v>
      </c>
      <c r="AE275" s="77">
        <f t="shared" si="168"/>
        <v>1.0000059684745175</v>
      </c>
    </row>
    <row r="276" spans="1:31" ht="12.75" customHeight="1">
      <c r="A276" s="11"/>
      <c r="B276" s="12"/>
      <c r="C276" s="12" t="s">
        <v>57</v>
      </c>
      <c r="D276" s="13" t="s">
        <v>58</v>
      </c>
      <c r="E276" s="14">
        <v>418514</v>
      </c>
      <c r="F276" s="14"/>
      <c r="G276" s="37">
        <f t="shared" si="158"/>
        <v>418514</v>
      </c>
      <c r="H276" s="42"/>
      <c r="I276" s="42">
        <f t="shared" si="159"/>
        <v>418514</v>
      </c>
      <c r="J276" s="42">
        <v>-653</v>
      </c>
      <c r="K276" s="42">
        <f t="shared" si="160"/>
        <v>417861</v>
      </c>
      <c r="L276" s="42">
        <v>-7000</v>
      </c>
      <c r="M276" s="42">
        <f t="shared" si="161"/>
        <v>410861</v>
      </c>
      <c r="N276" s="42"/>
      <c r="O276" s="42">
        <f t="shared" si="162"/>
        <v>410861</v>
      </c>
      <c r="P276" s="42"/>
      <c r="Q276" s="42">
        <f t="shared" si="163"/>
        <v>410861</v>
      </c>
      <c r="R276" s="42"/>
      <c r="S276" s="42">
        <f t="shared" si="164"/>
        <v>410861</v>
      </c>
      <c r="T276" s="42"/>
      <c r="U276" s="42">
        <f t="shared" si="165"/>
        <v>410861</v>
      </c>
      <c r="V276" s="42"/>
      <c r="W276" s="42">
        <v>5667</v>
      </c>
      <c r="X276" s="42">
        <f t="shared" si="166"/>
        <v>416528</v>
      </c>
      <c r="Y276" s="42"/>
      <c r="Z276" s="42">
        <v>-135</v>
      </c>
      <c r="AA276" s="42">
        <f t="shared" si="167"/>
        <v>416393</v>
      </c>
      <c r="AB276" s="42">
        <v>-6244</v>
      </c>
      <c r="AC276" s="42">
        <f t="shared" si="169"/>
        <v>410149</v>
      </c>
      <c r="AD276" s="42">
        <v>410149</v>
      </c>
      <c r="AE276" s="77">
        <f t="shared" si="168"/>
        <v>1</v>
      </c>
    </row>
    <row r="277" spans="1:31" ht="12.75" customHeight="1">
      <c r="A277" s="11"/>
      <c r="B277" s="12"/>
      <c r="C277" s="12" t="s">
        <v>59</v>
      </c>
      <c r="D277" s="13" t="s">
        <v>60</v>
      </c>
      <c r="E277" s="14">
        <v>54798</v>
      </c>
      <c r="F277" s="14"/>
      <c r="G277" s="37">
        <f t="shared" si="158"/>
        <v>54798</v>
      </c>
      <c r="H277" s="42"/>
      <c r="I277" s="42">
        <f t="shared" si="159"/>
        <v>54798</v>
      </c>
      <c r="J277" s="42"/>
      <c r="K277" s="42">
        <f t="shared" si="160"/>
        <v>54798</v>
      </c>
      <c r="L277" s="42"/>
      <c r="M277" s="42">
        <f t="shared" si="161"/>
        <v>54798</v>
      </c>
      <c r="N277" s="42"/>
      <c r="O277" s="42">
        <f t="shared" si="162"/>
        <v>54798</v>
      </c>
      <c r="P277" s="42"/>
      <c r="Q277" s="42">
        <f t="shared" si="163"/>
        <v>54798</v>
      </c>
      <c r="R277" s="42"/>
      <c r="S277" s="42">
        <f t="shared" si="164"/>
        <v>54798</v>
      </c>
      <c r="T277" s="42"/>
      <c r="U277" s="42">
        <f t="shared" si="165"/>
        <v>54798</v>
      </c>
      <c r="V277" s="42">
        <v>-3046</v>
      </c>
      <c r="W277" s="42">
        <v>777</v>
      </c>
      <c r="X277" s="42">
        <f t="shared" si="166"/>
        <v>52529</v>
      </c>
      <c r="Y277" s="42"/>
      <c r="Z277" s="42">
        <v>-18</v>
      </c>
      <c r="AA277" s="42">
        <f t="shared" si="167"/>
        <v>52511</v>
      </c>
      <c r="AB277" s="42">
        <v>3713</v>
      </c>
      <c r="AC277" s="42">
        <f t="shared" si="169"/>
        <v>56224</v>
      </c>
      <c r="AD277" s="42">
        <v>56224</v>
      </c>
      <c r="AE277" s="77">
        <f t="shared" si="168"/>
        <v>1</v>
      </c>
    </row>
    <row r="278" spans="1:31" ht="12.75" customHeight="1">
      <c r="A278" s="11"/>
      <c r="B278" s="12"/>
      <c r="C278" s="12" t="s">
        <v>20</v>
      </c>
      <c r="D278" s="13" t="s">
        <v>21</v>
      </c>
      <c r="E278" s="14">
        <v>41220</v>
      </c>
      <c r="F278" s="14"/>
      <c r="G278" s="37">
        <f t="shared" si="158"/>
        <v>41220</v>
      </c>
      <c r="H278" s="42"/>
      <c r="I278" s="42">
        <f t="shared" si="159"/>
        <v>41220</v>
      </c>
      <c r="J278" s="42">
        <v>1223</v>
      </c>
      <c r="K278" s="42">
        <f t="shared" si="160"/>
        <v>42443</v>
      </c>
      <c r="L278" s="42"/>
      <c r="M278" s="42">
        <f t="shared" si="161"/>
        <v>42443</v>
      </c>
      <c r="N278" s="42"/>
      <c r="O278" s="42">
        <f t="shared" si="162"/>
        <v>42443</v>
      </c>
      <c r="P278" s="42"/>
      <c r="Q278" s="42">
        <f t="shared" si="163"/>
        <v>42443</v>
      </c>
      <c r="R278" s="42">
        <v>4300</v>
      </c>
      <c r="S278" s="42">
        <f t="shared" si="164"/>
        <v>46743</v>
      </c>
      <c r="T278" s="42">
        <v>4808</v>
      </c>
      <c r="U278" s="42">
        <f t="shared" si="165"/>
        <v>51551</v>
      </c>
      <c r="V278" s="42">
        <v>4800</v>
      </c>
      <c r="W278" s="42"/>
      <c r="X278" s="42">
        <f t="shared" si="166"/>
        <v>56351</v>
      </c>
      <c r="Y278" s="42">
        <v>1200</v>
      </c>
      <c r="Z278" s="42"/>
      <c r="AA278" s="42">
        <f t="shared" si="167"/>
        <v>57551</v>
      </c>
      <c r="AB278" s="42">
        <v>2748</v>
      </c>
      <c r="AC278" s="42">
        <f t="shared" si="169"/>
        <v>60299</v>
      </c>
      <c r="AD278" s="42">
        <v>60299</v>
      </c>
      <c r="AE278" s="77">
        <f t="shared" si="168"/>
        <v>1</v>
      </c>
    </row>
    <row r="279" spans="1:31" ht="12.75" customHeight="1">
      <c r="A279" s="11"/>
      <c r="B279" s="12"/>
      <c r="C279" s="12" t="s">
        <v>72</v>
      </c>
      <c r="D279" s="13" t="s">
        <v>73</v>
      </c>
      <c r="E279" s="14">
        <v>174000</v>
      </c>
      <c r="F279" s="14"/>
      <c r="G279" s="37">
        <f t="shared" si="158"/>
        <v>174000</v>
      </c>
      <c r="H279" s="42"/>
      <c r="I279" s="42">
        <f t="shared" si="159"/>
        <v>174000</v>
      </c>
      <c r="J279" s="42"/>
      <c r="K279" s="42">
        <f t="shared" si="160"/>
        <v>174000</v>
      </c>
      <c r="L279" s="42"/>
      <c r="M279" s="42">
        <f t="shared" si="161"/>
        <v>174000</v>
      </c>
      <c r="N279" s="42"/>
      <c r="O279" s="42">
        <f t="shared" si="162"/>
        <v>174000</v>
      </c>
      <c r="P279" s="42"/>
      <c r="Q279" s="42">
        <f t="shared" si="163"/>
        <v>174000</v>
      </c>
      <c r="R279" s="42">
        <v>25800</v>
      </c>
      <c r="S279" s="42">
        <f t="shared" si="164"/>
        <v>199800</v>
      </c>
      <c r="T279" s="42">
        <v>20000</v>
      </c>
      <c r="U279" s="42">
        <f t="shared" si="165"/>
        <v>219800</v>
      </c>
      <c r="V279" s="42">
        <v>-750</v>
      </c>
      <c r="W279" s="42"/>
      <c r="X279" s="42">
        <f t="shared" si="166"/>
        <v>219050</v>
      </c>
      <c r="Y279" s="42">
        <v>1030</v>
      </c>
      <c r="Z279" s="42"/>
      <c r="AA279" s="42">
        <f t="shared" si="167"/>
        <v>220080</v>
      </c>
      <c r="AB279" s="42">
        <v>22467</v>
      </c>
      <c r="AC279" s="42">
        <f t="shared" si="169"/>
        <v>242547</v>
      </c>
      <c r="AD279" s="42">
        <v>242546</v>
      </c>
      <c r="AE279" s="77">
        <f t="shared" si="168"/>
        <v>0.9999958770877397</v>
      </c>
    </row>
    <row r="280" spans="1:31" ht="12.75" customHeight="1">
      <c r="A280" s="11"/>
      <c r="B280" s="12"/>
      <c r="C280" s="12" t="s">
        <v>16</v>
      </c>
      <c r="D280" s="13" t="s">
        <v>17</v>
      </c>
      <c r="E280" s="14">
        <v>40300</v>
      </c>
      <c r="F280" s="14"/>
      <c r="G280" s="37">
        <f t="shared" si="158"/>
        <v>40300</v>
      </c>
      <c r="H280" s="42"/>
      <c r="I280" s="42">
        <f t="shared" si="159"/>
        <v>40300</v>
      </c>
      <c r="J280" s="42"/>
      <c r="K280" s="42">
        <f t="shared" si="160"/>
        <v>40300</v>
      </c>
      <c r="L280" s="42">
        <v>7000</v>
      </c>
      <c r="M280" s="42">
        <f t="shared" si="161"/>
        <v>47300</v>
      </c>
      <c r="N280" s="42"/>
      <c r="O280" s="42">
        <f t="shared" si="162"/>
        <v>47300</v>
      </c>
      <c r="P280" s="42"/>
      <c r="Q280" s="42">
        <f t="shared" si="163"/>
        <v>47300</v>
      </c>
      <c r="R280" s="42">
        <v>3770</v>
      </c>
      <c r="S280" s="42">
        <f t="shared" si="164"/>
        <v>51070</v>
      </c>
      <c r="T280" s="42">
        <v>5000</v>
      </c>
      <c r="U280" s="42">
        <f t="shared" si="165"/>
        <v>56070</v>
      </c>
      <c r="V280" s="42">
        <v>-2300</v>
      </c>
      <c r="W280" s="42"/>
      <c r="X280" s="42">
        <f t="shared" si="166"/>
        <v>53770</v>
      </c>
      <c r="Y280" s="42">
        <v>-530</v>
      </c>
      <c r="Z280" s="42"/>
      <c r="AA280" s="42">
        <f t="shared" si="167"/>
        <v>53240</v>
      </c>
      <c r="AB280" s="42">
        <v>-4041</v>
      </c>
      <c r="AC280" s="42">
        <f t="shared" si="169"/>
        <v>49199</v>
      </c>
      <c r="AD280" s="42">
        <v>49199</v>
      </c>
      <c r="AE280" s="77">
        <f t="shared" si="168"/>
        <v>1</v>
      </c>
    </row>
    <row r="281" spans="1:31" s="10" customFormat="1" ht="12.75">
      <c r="A281" s="11"/>
      <c r="B281" s="12"/>
      <c r="C281" s="12" t="s">
        <v>34</v>
      </c>
      <c r="D281" s="13" t="s">
        <v>35</v>
      </c>
      <c r="E281" s="14">
        <v>900</v>
      </c>
      <c r="F281" s="14"/>
      <c r="G281" s="37">
        <f t="shared" si="158"/>
        <v>900</v>
      </c>
      <c r="H281" s="42"/>
      <c r="I281" s="42">
        <f t="shared" si="159"/>
        <v>900</v>
      </c>
      <c r="J281" s="42"/>
      <c r="K281" s="42">
        <f t="shared" si="160"/>
        <v>900</v>
      </c>
      <c r="L281" s="42"/>
      <c r="M281" s="42">
        <f t="shared" si="161"/>
        <v>900</v>
      </c>
      <c r="N281" s="42"/>
      <c r="O281" s="42">
        <f t="shared" si="162"/>
        <v>900</v>
      </c>
      <c r="P281" s="42"/>
      <c r="Q281" s="42">
        <f t="shared" si="163"/>
        <v>900</v>
      </c>
      <c r="R281" s="42">
        <v>-150</v>
      </c>
      <c r="S281" s="42">
        <f t="shared" si="164"/>
        <v>750</v>
      </c>
      <c r="T281" s="42"/>
      <c r="U281" s="42">
        <f t="shared" si="165"/>
        <v>750</v>
      </c>
      <c r="V281" s="42">
        <v>50</v>
      </c>
      <c r="W281" s="42"/>
      <c r="X281" s="42">
        <f t="shared" si="166"/>
        <v>800</v>
      </c>
      <c r="Y281" s="42">
        <v>50</v>
      </c>
      <c r="Z281" s="42"/>
      <c r="AA281" s="42">
        <f t="shared" si="167"/>
        <v>850</v>
      </c>
      <c r="AB281" s="42">
        <v>-222</v>
      </c>
      <c r="AC281" s="42">
        <f t="shared" si="169"/>
        <v>628</v>
      </c>
      <c r="AD281" s="42">
        <v>628</v>
      </c>
      <c r="AE281" s="77">
        <f t="shared" si="168"/>
        <v>1</v>
      </c>
    </row>
    <row r="282" spans="1:31" s="10" customFormat="1" ht="12.75">
      <c r="A282" s="11"/>
      <c r="B282" s="12"/>
      <c r="C282" s="12" t="s">
        <v>30</v>
      </c>
      <c r="D282" s="13" t="s">
        <v>31</v>
      </c>
      <c r="E282" s="14">
        <v>1000</v>
      </c>
      <c r="F282" s="14"/>
      <c r="G282" s="37">
        <f t="shared" si="158"/>
        <v>1000</v>
      </c>
      <c r="H282" s="42"/>
      <c r="I282" s="42">
        <f t="shared" si="159"/>
        <v>1000</v>
      </c>
      <c r="J282" s="42"/>
      <c r="K282" s="42">
        <f t="shared" si="160"/>
        <v>1000</v>
      </c>
      <c r="L282" s="42"/>
      <c r="M282" s="42">
        <f t="shared" si="161"/>
        <v>1000</v>
      </c>
      <c r="N282" s="42"/>
      <c r="O282" s="42">
        <f t="shared" si="162"/>
        <v>1000</v>
      </c>
      <c r="P282" s="42"/>
      <c r="Q282" s="42">
        <f t="shared" si="163"/>
        <v>1000</v>
      </c>
      <c r="R282" s="42">
        <v>-73</v>
      </c>
      <c r="S282" s="42">
        <f t="shared" si="164"/>
        <v>927</v>
      </c>
      <c r="T282" s="42"/>
      <c r="U282" s="42">
        <f t="shared" si="165"/>
        <v>927</v>
      </c>
      <c r="V282" s="42">
        <v>1246</v>
      </c>
      <c r="W282" s="42"/>
      <c r="X282" s="42">
        <f t="shared" si="166"/>
        <v>2173</v>
      </c>
      <c r="Y282" s="42"/>
      <c r="Z282" s="42"/>
      <c r="AA282" s="42">
        <f t="shared" si="167"/>
        <v>2173</v>
      </c>
      <c r="AB282" s="42">
        <v>206</v>
      </c>
      <c r="AC282" s="42">
        <f t="shared" si="169"/>
        <v>2379</v>
      </c>
      <c r="AD282" s="42">
        <v>2379</v>
      </c>
      <c r="AE282" s="77">
        <f t="shared" si="168"/>
        <v>1</v>
      </c>
    </row>
    <row r="283" spans="1:31" s="10" customFormat="1" ht="12.75">
      <c r="A283" s="11"/>
      <c r="B283" s="12"/>
      <c r="C283" s="12" t="s">
        <v>97</v>
      </c>
      <c r="D283" s="13" t="s">
        <v>98</v>
      </c>
      <c r="E283" s="14">
        <v>94900</v>
      </c>
      <c r="F283" s="14"/>
      <c r="G283" s="37">
        <f t="shared" si="158"/>
        <v>94900</v>
      </c>
      <c r="H283" s="42"/>
      <c r="I283" s="42">
        <f t="shared" si="159"/>
        <v>94900</v>
      </c>
      <c r="J283" s="42">
        <v>1035</v>
      </c>
      <c r="K283" s="42">
        <f t="shared" si="160"/>
        <v>95935</v>
      </c>
      <c r="L283" s="42"/>
      <c r="M283" s="42">
        <f t="shared" si="161"/>
        <v>95935</v>
      </c>
      <c r="N283" s="42"/>
      <c r="O283" s="42">
        <f t="shared" si="162"/>
        <v>95935</v>
      </c>
      <c r="P283" s="42"/>
      <c r="Q283" s="42">
        <f t="shared" si="163"/>
        <v>95935</v>
      </c>
      <c r="R283" s="42"/>
      <c r="S283" s="42">
        <f t="shared" si="164"/>
        <v>95935</v>
      </c>
      <c r="T283" s="42">
        <v>20192</v>
      </c>
      <c r="U283" s="42">
        <f t="shared" si="165"/>
        <v>116127</v>
      </c>
      <c r="V283" s="42"/>
      <c r="W283" s="42">
        <v>1872</v>
      </c>
      <c r="X283" s="42">
        <f t="shared" si="166"/>
        <v>117999</v>
      </c>
      <c r="Y283" s="42"/>
      <c r="Z283" s="42">
        <v>-45</v>
      </c>
      <c r="AA283" s="42">
        <f t="shared" si="167"/>
        <v>117954</v>
      </c>
      <c r="AB283" s="42">
        <v>13204</v>
      </c>
      <c r="AC283" s="42">
        <f t="shared" si="169"/>
        <v>131158</v>
      </c>
      <c r="AD283" s="42">
        <v>131158</v>
      </c>
      <c r="AE283" s="77">
        <f t="shared" si="168"/>
        <v>1</v>
      </c>
    </row>
    <row r="284" spans="1:31" s="10" customFormat="1" ht="12.75">
      <c r="A284" s="11"/>
      <c r="B284" s="12"/>
      <c r="C284" s="12" t="s">
        <v>248</v>
      </c>
      <c r="D284" s="13" t="s">
        <v>249</v>
      </c>
      <c r="E284" s="14"/>
      <c r="F284" s="14"/>
      <c r="G284" s="37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>
        <v>1430</v>
      </c>
      <c r="S284" s="42">
        <f>SUM(Q284:R284)</f>
        <v>1430</v>
      </c>
      <c r="T284" s="42"/>
      <c r="U284" s="42">
        <f t="shared" si="165"/>
        <v>1430</v>
      </c>
      <c r="V284" s="42"/>
      <c r="W284" s="42"/>
      <c r="X284" s="42">
        <f t="shared" si="166"/>
        <v>1430</v>
      </c>
      <c r="Y284" s="42"/>
      <c r="Z284" s="42"/>
      <c r="AA284" s="42">
        <f t="shared" si="167"/>
        <v>1430</v>
      </c>
      <c r="AB284" s="42"/>
      <c r="AC284" s="42">
        <f t="shared" si="169"/>
        <v>1430</v>
      </c>
      <c r="AD284" s="42">
        <v>1430</v>
      </c>
      <c r="AE284" s="77">
        <f t="shared" si="168"/>
        <v>1</v>
      </c>
    </row>
    <row r="285" spans="1:31" ht="12.75">
      <c r="A285" s="11"/>
      <c r="B285" s="12"/>
      <c r="C285" s="12"/>
      <c r="D285" s="13"/>
      <c r="E285" s="14"/>
      <c r="F285" s="14"/>
      <c r="G285" s="36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77"/>
    </row>
    <row r="286" spans="1:31" s="10" customFormat="1" ht="12.75">
      <c r="A286" s="11"/>
      <c r="B286" s="12" t="s">
        <v>149</v>
      </c>
      <c r="C286" s="12"/>
      <c r="D286" s="13" t="s">
        <v>150</v>
      </c>
      <c r="E286" s="14">
        <v>1502500</v>
      </c>
      <c r="F286" s="14"/>
      <c r="G286" s="37">
        <f aca="true" t="shared" si="170" ref="G286:G298">SUM(E286:F286)</f>
        <v>1502500</v>
      </c>
      <c r="H286" s="42"/>
      <c r="I286" s="42">
        <f aca="true" t="shared" si="171" ref="I286:I298">SUM(G286:H286)</f>
        <v>1502500</v>
      </c>
      <c r="J286" s="42">
        <v>0</v>
      </c>
      <c r="K286" s="42">
        <f aca="true" t="shared" si="172" ref="K286:K298">SUM(I286:J286)</f>
        <v>1502500</v>
      </c>
      <c r="L286" s="42"/>
      <c r="M286" s="42">
        <f aca="true" t="shared" si="173" ref="M286:M298">SUM(K286:L286)</f>
        <v>1502500</v>
      </c>
      <c r="N286" s="42"/>
      <c r="O286" s="42">
        <f aca="true" t="shared" si="174" ref="O286:O298">SUM(M286:N286)</f>
        <v>1502500</v>
      </c>
      <c r="P286" s="42"/>
      <c r="Q286" s="42">
        <f aca="true" t="shared" si="175" ref="Q286:Q298">SUM(O286:P286)</f>
        <v>1502500</v>
      </c>
      <c r="R286" s="42">
        <v>8000</v>
      </c>
      <c r="S286" s="42">
        <f aca="true" t="shared" si="176" ref="S286:S298">SUM(Q286:R286)</f>
        <v>1510500</v>
      </c>
      <c r="T286" s="42"/>
      <c r="U286" s="42">
        <f aca="true" t="shared" si="177" ref="U286:U298">SUM(S286:T286)</f>
        <v>1510500</v>
      </c>
      <c r="V286" s="42"/>
      <c r="W286" s="42">
        <v>24479</v>
      </c>
      <c r="X286" s="42">
        <f aca="true" t="shared" si="178" ref="X286:X298">SUM(U286:W286)</f>
        <v>1534979</v>
      </c>
      <c r="Y286" s="42"/>
      <c r="Z286" s="42">
        <v>10766</v>
      </c>
      <c r="AA286" s="42">
        <f aca="true" t="shared" si="179" ref="AA286:AA298">SUM(X286:Z286)</f>
        <v>1545745</v>
      </c>
      <c r="AB286" s="42"/>
      <c r="AC286" s="42">
        <f>SUM(AA286:AB286)</f>
        <v>1545745</v>
      </c>
      <c r="AD286" s="42">
        <v>1545745</v>
      </c>
      <c r="AE286" s="77">
        <f t="shared" si="168"/>
        <v>1</v>
      </c>
    </row>
    <row r="287" spans="1:31" s="10" customFormat="1" ht="12.75">
      <c r="A287" s="11"/>
      <c r="B287" s="12"/>
      <c r="C287" s="12" t="s">
        <v>93</v>
      </c>
      <c r="D287" s="13" t="s">
        <v>94</v>
      </c>
      <c r="E287" s="14">
        <v>2092</v>
      </c>
      <c r="F287" s="14"/>
      <c r="G287" s="37">
        <f t="shared" si="170"/>
        <v>2092</v>
      </c>
      <c r="H287" s="42"/>
      <c r="I287" s="42">
        <f t="shared" si="171"/>
        <v>2092</v>
      </c>
      <c r="J287" s="42"/>
      <c r="K287" s="42">
        <f t="shared" si="172"/>
        <v>2092</v>
      </c>
      <c r="L287" s="42"/>
      <c r="M287" s="42">
        <f t="shared" si="173"/>
        <v>2092</v>
      </c>
      <c r="N287" s="42"/>
      <c r="O287" s="42">
        <f t="shared" si="174"/>
        <v>2092</v>
      </c>
      <c r="P287" s="42"/>
      <c r="Q287" s="42">
        <f t="shared" si="175"/>
        <v>2092</v>
      </c>
      <c r="R287" s="42"/>
      <c r="S287" s="42">
        <f t="shared" si="176"/>
        <v>2092</v>
      </c>
      <c r="T287" s="42"/>
      <c r="U287" s="42">
        <f t="shared" si="177"/>
        <v>2092</v>
      </c>
      <c r="V287" s="42"/>
      <c r="W287" s="42"/>
      <c r="X287" s="42">
        <f t="shared" si="178"/>
        <v>2092</v>
      </c>
      <c r="Y287" s="42"/>
      <c r="Z287" s="42"/>
      <c r="AA287" s="42">
        <f t="shared" si="179"/>
        <v>2092</v>
      </c>
      <c r="AB287" s="42">
        <v>370</v>
      </c>
      <c r="AC287" s="42">
        <f aca="true" t="shared" si="180" ref="AC287:AC297">SUM(AA287:AB287)</f>
        <v>2462</v>
      </c>
      <c r="AD287" s="42">
        <v>2462</v>
      </c>
      <c r="AE287" s="77">
        <f t="shared" si="168"/>
        <v>1</v>
      </c>
    </row>
    <row r="288" spans="1:31" s="10" customFormat="1" ht="12.75">
      <c r="A288" s="11"/>
      <c r="B288" s="12"/>
      <c r="C288" s="12" t="s">
        <v>85</v>
      </c>
      <c r="D288" s="13" t="s">
        <v>86</v>
      </c>
      <c r="E288" s="14">
        <v>1068930</v>
      </c>
      <c r="F288" s="14"/>
      <c r="G288" s="37">
        <f t="shared" si="170"/>
        <v>1068930</v>
      </c>
      <c r="H288" s="42"/>
      <c r="I288" s="42">
        <f t="shared" si="171"/>
        <v>1068930</v>
      </c>
      <c r="J288" s="42"/>
      <c r="K288" s="42">
        <f t="shared" si="172"/>
        <v>1068930</v>
      </c>
      <c r="L288" s="42">
        <v>-20000</v>
      </c>
      <c r="M288" s="42">
        <f t="shared" si="173"/>
        <v>1048930</v>
      </c>
      <c r="N288" s="42"/>
      <c r="O288" s="42">
        <f t="shared" si="174"/>
        <v>1048930</v>
      </c>
      <c r="P288" s="42"/>
      <c r="Q288" s="42">
        <f t="shared" si="175"/>
        <v>1048930</v>
      </c>
      <c r="R288" s="42">
        <v>-4200</v>
      </c>
      <c r="S288" s="42">
        <f t="shared" si="176"/>
        <v>1044730</v>
      </c>
      <c r="T288" s="42"/>
      <c r="U288" s="42">
        <f t="shared" si="177"/>
        <v>1044730</v>
      </c>
      <c r="V288" s="42"/>
      <c r="W288" s="42">
        <v>19300</v>
      </c>
      <c r="X288" s="42">
        <f t="shared" si="178"/>
        <v>1064030</v>
      </c>
      <c r="Y288" s="42"/>
      <c r="Z288" s="42">
        <v>-500</v>
      </c>
      <c r="AA288" s="42">
        <f t="shared" si="179"/>
        <v>1063530</v>
      </c>
      <c r="AB288" s="42">
        <v>-10000</v>
      </c>
      <c r="AC288" s="42">
        <f t="shared" si="180"/>
        <v>1053530</v>
      </c>
      <c r="AD288" s="42">
        <v>1053530</v>
      </c>
      <c r="AE288" s="77">
        <f t="shared" si="168"/>
        <v>1</v>
      </c>
    </row>
    <row r="289" spans="1:31" s="10" customFormat="1" ht="12.75">
      <c r="A289" s="11"/>
      <c r="B289" s="12"/>
      <c r="C289" s="12" t="s">
        <v>87</v>
      </c>
      <c r="D289" s="13" t="s">
        <v>88</v>
      </c>
      <c r="E289" s="14">
        <v>78213</v>
      </c>
      <c r="F289" s="14"/>
      <c r="G289" s="37">
        <f t="shared" si="170"/>
        <v>78213</v>
      </c>
      <c r="H289" s="42"/>
      <c r="I289" s="42">
        <f t="shared" si="171"/>
        <v>78213</v>
      </c>
      <c r="J289" s="42">
        <v>-3246</v>
      </c>
      <c r="K289" s="42">
        <f t="shared" si="172"/>
        <v>74967</v>
      </c>
      <c r="L289" s="42"/>
      <c r="M289" s="42">
        <f t="shared" si="173"/>
        <v>74967</v>
      </c>
      <c r="N289" s="42"/>
      <c r="O289" s="42">
        <f t="shared" si="174"/>
        <v>74967</v>
      </c>
      <c r="P289" s="42"/>
      <c r="Q289" s="42">
        <f t="shared" si="175"/>
        <v>74967</v>
      </c>
      <c r="R289" s="42"/>
      <c r="S289" s="42">
        <f t="shared" si="176"/>
        <v>74967</v>
      </c>
      <c r="T289" s="42"/>
      <c r="U289" s="42">
        <f t="shared" si="177"/>
        <v>74967</v>
      </c>
      <c r="V289" s="42"/>
      <c r="W289" s="42"/>
      <c r="X289" s="42">
        <f t="shared" si="178"/>
        <v>74967</v>
      </c>
      <c r="Y289" s="42"/>
      <c r="Z289" s="42"/>
      <c r="AA289" s="42">
        <f t="shared" si="179"/>
        <v>74967</v>
      </c>
      <c r="AB289" s="42"/>
      <c r="AC289" s="42">
        <f t="shared" si="180"/>
        <v>74967</v>
      </c>
      <c r="AD289" s="42">
        <v>74967</v>
      </c>
      <c r="AE289" s="77">
        <f t="shared" si="168"/>
        <v>1</v>
      </c>
    </row>
    <row r="290" spans="1:31" s="10" customFormat="1" ht="12.75">
      <c r="A290" s="11"/>
      <c r="B290" s="12"/>
      <c r="C290" s="12" t="s">
        <v>57</v>
      </c>
      <c r="D290" s="13" t="s">
        <v>58</v>
      </c>
      <c r="E290" s="14">
        <v>204356</v>
      </c>
      <c r="F290" s="14"/>
      <c r="G290" s="37">
        <f t="shared" si="170"/>
        <v>204356</v>
      </c>
      <c r="H290" s="42"/>
      <c r="I290" s="42">
        <f t="shared" si="171"/>
        <v>204356</v>
      </c>
      <c r="J290" s="42">
        <v>-1550</v>
      </c>
      <c r="K290" s="42">
        <f t="shared" si="172"/>
        <v>202806</v>
      </c>
      <c r="L290" s="42">
        <v>-3576</v>
      </c>
      <c r="M290" s="42">
        <f t="shared" si="173"/>
        <v>199230</v>
      </c>
      <c r="N290" s="42"/>
      <c r="O290" s="42">
        <f t="shared" si="174"/>
        <v>199230</v>
      </c>
      <c r="P290" s="42"/>
      <c r="Q290" s="42">
        <f t="shared" si="175"/>
        <v>199230</v>
      </c>
      <c r="R290" s="42">
        <v>-3700</v>
      </c>
      <c r="S290" s="42">
        <f t="shared" si="176"/>
        <v>195530</v>
      </c>
      <c r="T290" s="42"/>
      <c r="U290" s="42">
        <f t="shared" si="177"/>
        <v>195530</v>
      </c>
      <c r="V290" s="42"/>
      <c r="W290" s="42">
        <v>3450</v>
      </c>
      <c r="X290" s="42">
        <f t="shared" si="178"/>
        <v>198980</v>
      </c>
      <c r="Y290" s="42"/>
      <c r="Z290" s="42">
        <v>-89</v>
      </c>
      <c r="AA290" s="42">
        <f t="shared" si="179"/>
        <v>198891</v>
      </c>
      <c r="AB290" s="42">
        <v>-2300</v>
      </c>
      <c r="AC290" s="42">
        <f t="shared" si="180"/>
        <v>196591</v>
      </c>
      <c r="AD290" s="42">
        <v>196591</v>
      </c>
      <c r="AE290" s="77">
        <f t="shared" si="168"/>
        <v>1</v>
      </c>
    </row>
    <row r="291" spans="1:31" s="10" customFormat="1" ht="12.75">
      <c r="A291" s="11"/>
      <c r="B291" s="12"/>
      <c r="C291" s="12" t="s">
        <v>59</v>
      </c>
      <c r="D291" s="13" t="s">
        <v>60</v>
      </c>
      <c r="E291" s="14">
        <v>28001</v>
      </c>
      <c r="F291" s="14"/>
      <c r="G291" s="37">
        <f t="shared" si="170"/>
        <v>28001</v>
      </c>
      <c r="H291" s="42"/>
      <c r="I291" s="42">
        <f t="shared" si="171"/>
        <v>28001</v>
      </c>
      <c r="J291" s="42">
        <v>-170</v>
      </c>
      <c r="K291" s="42">
        <f t="shared" si="172"/>
        <v>27831</v>
      </c>
      <c r="L291" s="42">
        <v>-490</v>
      </c>
      <c r="M291" s="42">
        <f t="shared" si="173"/>
        <v>27341</v>
      </c>
      <c r="N291" s="42"/>
      <c r="O291" s="42">
        <f t="shared" si="174"/>
        <v>27341</v>
      </c>
      <c r="P291" s="42"/>
      <c r="Q291" s="42">
        <f t="shared" si="175"/>
        <v>27341</v>
      </c>
      <c r="R291" s="42">
        <v>-350</v>
      </c>
      <c r="S291" s="42">
        <f t="shared" si="176"/>
        <v>26991</v>
      </c>
      <c r="T291" s="42"/>
      <c r="U291" s="42">
        <f t="shared" si="177"/>
        <v>26991</v>
      </c>
      <c r="V291" s="42"/>
      <c r="W291" s="42">
        <v>473</v>
      </c>
      <c r="X291" s="42">
        <f t="shared" si="178"/>
        <v>27464</v>
      </c>
      <c r="Y291" s="42"/>
      <c r="Z291" s="42">
        <v>-12</v>
      </c>
      <c r="AA291" s="42">
        <f t="shared" si="179"/>
        <v>27452</v>
      </c>
      <c r="AB291" s="42">
        <v>-237</v>
      </c>
      <c r="AC291" s="42">
        <v>27452</v>
      </c>
      <c r="AD291" s="42">
        <v>27452</v>
      </c>
      <c r="AE291" s="77">
        <f t="shared" si="168"/>
        <v>1</v>
      </c>
    </row>
    <row r="292" spans="1:31" s="10" customFormat="1" ht="12.75">
      <c r="A292" s="11"/>
      <c r="B292" s="12"/>
      <c r="C292" s="12" t="s">
        <v>20</v>
      </c>
      <c r="D292" s="13" t="s">
        <v>21</v>
      </c>
      <c r="E292" s="14">
        <v>15029</v>
      </c>
      <c r="F292" s="14"/>
      <c r="G292" s="37">
        <f t="shared" si="170"/>
        <v>15029</v>
      </c>
      <c r="H292" s="42"/>
      <c r="I292" s="42">
        <f t="shared" si="171"/>
        <v>15029</v>
      </c>
      <c r="J292" s="42">
        <v>2466</v>
      </c>
      <c r="K292" s="42">
        <f t="shared" si="172"/>
        <v>17495</v>
      </c>
      <c r="L292" s="42">
        <v>11066</v>
      </c>
      <c r="M292" s="42">
        <f t="shared" si="173"/>
        <v>28561</v>
      </c>
      <c r="N292" s="42"/>
      <c r="O292" s="42">
        <f t="shared" si="174"/>
        <v>28561</v>
      </c>
      <c r="P292" s="42"/>
      <c r="Q292" s="42">
        <f t="shared" si="175"/>
        <v>28561</v>
      </c>
      <c r="R292" s="42">
        <v>5210</v>
      </c>
      <c r="S292" s="42">
        <f t="shared" si="176"/>
        <v>33771</v>
      </c>
      <c r="T292" s="42"/>
      <c r="U292" s="42">
        <f t="shared" si="177"/>
        <v>33771</v>
      </c>
      <c r="V292" s="42"/>
      <c r="W292" s="42"/>
      <c r="X292" s="42">
        <f t="shared" si="178"/>
        <v>33771</v>
      </c>
      <c r="Y292" s="42"/>
      <c r="Z292" s="42">
        <v>10000</v>
      </c>
      <c r="AA292" s="42">
        <f t="shared" si="179"/>
        <v>43771</v>
      </c>
      <c r="AB292" s="42">
        <v>4373</v>
      </c>
      <c r="AC292" s="42">
        <f t="shared" si="180"/>
        <v>48144</v>
      </c>
      <c r="AD292" s="42">
        <v>48144</v>
      </c>
      <c r="AE292" s="77">
        <f t="shared" si="168"/>
        <v>1</v>
      </c>
    </row>
    <row r="293" spans="1:31" s="10" customFormat="1" ht="12.75">
      <c r="A293" s="11"/>
      <c r="B293" s="12"/>
      <c r="C293" s="12" t="s">
        <v>72</v>
      </c>
      <c r="D293" s="13" t="s">
        <v>73</v>
      </c>
      <c r="E293" s="14">
        <v>5000</v>
      </c>
      <c r="F293" s="14"/>
      <c r="G293" s="37">
        <f t="shared" si="170"/>
        <v>5000</v>
      </c>
      <c r="H293" s="42"/>
      <c r="I293" s="42">
        <f t="shared" si="171"/>
        <v>5000</v>
      </c>
      <c r="J293" s="42"/>
      <c r="K293" s="42">
        <f t="shared" si="172"/>
        <v>5000</v>
      </c>
      <c r="L293" s="42">
        <v>9000</v>
      </c>
      <c r="M293" s="42">
        <f t="shared" si="173"/>
        <v>14000</v>
      </c>
      <c r="N293" s="42"/>
      <c r="O293" s="42">
        <f t="shared" si="174"/>
        <v>14000</v>
      </c>
      <c r="P293" s="42">
        <v>1500</v>
      </c>
      <c r="Q293" s="42">
        <f t="shared" si="175"/>
        <v>15500</v>
      </c>
      <c r="R293" s="42"/>
      <c r="S293" s="42">
        <f t="shared" si="176"/>
        <v>15500</v>
      </c>
      <c r="T293" s="42"/>
      <c r="U293" s="42">
        <f t="shared" si="177"/>
        <v>15500</v>
      </c>
      <c r="V293" s="42"/>
      <c r="W293" s="42"/>
      <c r="X293" s="42">
        <f t="shared" si="178"/>
        <v>15500</v>
      </c>
      <c r="Y293" s="42"/>
      <c r="Z293" s="42"/>
      <c r="AA293" s="42">
        <f t="shared" si="179"/>
        <v>15500</v>
      </c>
      <c r="AB293" s="42"/>
      <c r="AC293" s="42">
        <f t="shared" si="180"/>
        <v>15500</v>
      </c>
      <c r="AD293" s="42">
        <v>15500</v>
      </c>
      <c r="AE293" s="77">
        <f t="shared" si="168"/>
        <v>1</v>
      </c>
    </row>
    <row r="294" spans="1:31" s="10" customFormat="1" ht="12.75">
      <c r="A294" s="11"/>
      <c r="B294" s="12"/>
      <c r="C294" s="12" t="s">
        <v>22</v>
      </c>
      <c r="D294" s="13" t="s">
        <v>23</v>
      </c>
      <c r="E294" s="14"/>
      <c r="F294" s="14"/>
      <c r="G294" s="37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>
        <v>5000</v>
      </c>
      <c r="S294" s="42">
        <f t="shared" si="176"/>
        <v>5000</v>
      </c>
      <c r="T294" s="42"/>
      <c r="U294" s="42">
        <f t="shared" si="177"/>
        <v>5000</v>
      </c>
      <c r="V294" s="42"/>
      <c r="W294" s="42"/>
      <c r="X294" s="42">
        <f t="shared" si="178"/>
        <v>5000</v>
      </c>
      <c r="Y294" s="42"/>
      <c r="Z294" s="42">
        <v>1200</v>
      </c>
      <c r="AA294" s="42">
        <f t="shared" si="179"/>
        <v>6200</v>
      </c>
      <c r="AB294" s="42"/>
      <c r="AC294" s="42">
        <f t="shared" si="180"/>
        <v>6200</v>
      </c>
      <c r="AD294" s="42">
        <v>6200</v>
      </c>
      <c r="AE294" s="77">
        <f t="shared" si="168"/>
        <v>1</v>
      </c>
    </row>
    <row r="295" spans="1:31" s="10" customFormat="1" ht="12.75">
      <c r="A295" s="11"/>
      <c r="B295" s="12"/>
      <c r="C295" s="12" t="s">
        <v>16</v>
      </c>
      <c r="D295" s="13" t="s">
        <v>17</v>
      </c>
      <c r="E295" s="14">
        <v>32900</v>
      </c>
      <c r="F295" s="14"/>
      <c r="G295" s="37">
        <f t="shared" si="170"/>
        <v>32900</v>
      </c>
      <c r="H295" s="42"/>
      <c r="I295" s="42">
        <f t="shared" si="171"/>
        <v>32900</v>
      </c>
      <c r="J295" s="42">
        <v>1500</v>
      </c>
      <c r="K295" s="42">
        <f t="shared" si="172"/>
        <v>34400</v>
      </c>
      <c r="L295" s="42">
        <v>3772</v>
      </c>
      <c r="M295" s="42">
        <f t="shared" si="173"/>
        <v>38172</v>
      </c>
      <c r="N295" s="42"/>
      <c r="O295" s="42">
        <f t="shared" si="174"/>
        <v>38172</v>
      </c>
      <c r="P295" s="42">
        <v>-1500</v>
      </c>
      <c r="Q295" s="42">
        <f t="shared" si="175"/>
        <v>36672</v>
      </c>
      <c r="R295" s="42">
        <v>5000</v>
      </c>
      <c r="S295" s="42">
        <f t="shared" si="176"/>
        <v>41672</v>
      </c>
      <c r="T295" s="42"/>
      <c r="U295" s="42">
        <f t="shared" si="177"/>
        <v>41672</v>
      </c>
      <c r="V295" s="42"/>
      <c r="W295" s="42"/>
      <c r="X295" s="42">
        <f t="shared" si="178"/>
        <v>41672</v>
      </c>
      <c r="Y295" s="42"/>
      <c r="Z295" s="42"/>
      <c r="AA295" s="42">
        <f t="shared" si="179"/>
        <v>41672</v>
      </c>
      <c r="AB295" s="42">
        <v>7735</v>
      </c>
      <c r="AC295" s="42">
        <f t="shared" si="180"/>
        <v>49407</v>
      </c>
      <c r="AD295" s="42">
        <v>49407</v>
      </c>
      <c r="AE295" s="77">
        <f t="shared" si="168"/>
        <v>1</v>
      </c>
    </row>
    <row r="296" spans="1:31" s="10" customFormat="1" ht="12.75">
      <c r="A296" s="11"/>
      <c r="B296" s="12"/>
      <c r="C296" s="12" t="s">
        <v>34</v>
      </c>
      <c r="D296" s="13" t="s">
        <v>35</v>
      </c>
      <c r="E296" s="14">
        <v>2000</v>
      </c>
      <c r="F296" s="14"/>
      <c r="G296" s="37">
        <f t="shared" si="170"/>
        <v>2000</v>
      </c>
      <c r="H296" s="42"/>
      <c r="I296" s="42">
        <f t="shared" si="171"/>
        <v>2000</v>
      </c>
      <c r="J296" s="42"/>
      <c r="K296" s="42">
        <f t="shared" si="172"/>
        <v>2000</v>
      </c>
      <c r="L296" s="42"/>
      <c r="M296" s="42">
        <f t="shared" si="173"/>
        <v>2000</v>
      </c>
      <c r="N296" s="42"/>
      <c r="O296" s="42">
        <f t="shared" si="174"/>
        <v>2000</v>
      </c>
      <c r="P296" s="42"/>
      <c r="Q296" s="42">
        <f t="shared" si="175"/>
        <v>2000</v>
      </c>
      <c r="R296" s="42">
        <v>1000</v>
      </c>
      <c r="S296" s="42">
        <f t="shared" si="176"/>
        <v>3000</v>
      </c>
      <c r="T296" s="42"/>
      <c r="U296" s="42">
        <f t="shared" si="177"/>
        <v>3000</v>
      </c>
      <c r="V296" s="42"/>
      <c r="W296" s="42"/>
      <c r="X296" s="42">
        <f t="shared" si="178"/>
        <v>3000</v>
      </c>
      <c r="Y296" s="42"/>
      <c r="Z296" s="42">
        <v>200</v>
      </c>
      <c r="AA296" s="42">
        <f t="shared" si="179"/>
        <v>3200</v>
      </c>
      <c r="AB296" s="42">
        <v>59</v>
      </c>
      <c r="AC296" s="42">
        <f t="shared" si="180"/>
        <v>3259</v>
      </c>
      <c r="AD296" s="42">
        <v>3259</v>
      </c>
      <c r="AE296" s="77">
        <f t="shared" si="168"/>
        <v>1</v>
      </c>
    </row>
    <row r="297" spans="1:31" s="10" customFormat="1" ht="12.75">
      <c r="A297" s="11"/>
      <c r="B297" s="12"/>
      <c r="C297" s="12" t="s">
        <v>30</v>
      </c>
      <c r="D297" s="13" t="s">
        <v>31</v>
      </c>
      <c r="E297" s="14">
        <v>1000</v>
      </c>
      <c r="F297" s="14"/>
      <c r="G297" s="37">
        <f t="shared" si="170"/>
        <v>1000</v>
      </c>
      <c r="H297" s="42"/>
      <c r="I297" s="42">
        <f t="shared" si="171"/>
        <v>1000</v>
      </c>
      <c r="J297" s="42">
        <v>1000</v>
      </c>
      <c r="K297" s="42">
        <f t="shared" si="172"/>
        <v>2000</v>
      </c>
      <c r="L297" s="42">
        <v>228</v>
      </c>
      <c r="M297" s="42">
        <f t="shared" si="173"/>
        <v>2228</v>
      </c>
      <c r="N297" s="42"/>
      <c r="O297" s="42">
        <f t="shared" si="174"/>
        <v>2228</v>
      </c>
      <c r="P297" s="42"/>
      <c r="Q297" s="42">
        <f t="shared" si="175"/>
        <v>2228</v>
      </c>
      <c r="R297" s="42">
        <v>40</v>
      </c>
      <c r="S297" s="42">
        <f t="shared" si="176"/>
        <v>2268</v>
      </c>
      <c r="T297" s="42"/>
      <c r="U297" s="42">
        <f t="shared" si="177"/>
        <v>2268</v>
      </c>
      <c r="V297" s="42"/>
      <c r="W297" s="42"/>
      <c r="X297" s="42">
        <f t="shared" si="178"/>
        <v>2268</v>
      </c>
      <c r="Y297" s="42"/>
      <c r="Z297" s="42"/>
      <c r="AA297" s="42">
        <f t="shared" si="179"/>
        <v>2268</v>
      </c>
      <c r="AB297" s="42"/>
      <c r="AC297" s="42">
        <f t="shared" si="180"/>
        <v>2268</v>
      </c>
      <c r="AD297" s="42">
        <v>2268</v>
      </c>
      <c r="AE297" s="77">
        <f t="shared" si="168"/>
        <v>1</v>
      </c>
    </row>
    <row r="298" spans="1:31" s="10" customFormat="1" ht="12.75">
      <c r="A298" s="11"/>
      <c r="B298" s="12"/>
      <c r="C298" s="12" t="s">
        <v>97</v>
      </c>
      <c r="D298" s="13" t="s">
        <v>98</v>
      </c>
      <c r="E298" s="14">
        <v>64979</v>
      </c>
      <c r="F298" s="14"/>
      <c r="G298" s="37">
        <f t="shared" si="170"/>
        <v>64979</v>
      </c>
      <c r="H298" s="42"/>
      <c r="I298" s="42">
        <f t="shared" si="171"/>
        <v>64979</v>
      </c>
      <c r="J298" s="42"/>
      <c r="K298" s="42">
        <f t="shared" si="172"/>
        <v>64979</v>
      </c>
      <c r="L298" s="42"/>
      <c r="M298" s="42">
        <f t="shared" si="173"/>
        <v>64979</v>
      </c>
      <c r="N298" s="42"/>
      <c r="O298" s="42">
        <f t="shared" si="174"/>
        <v>64979</v>
      </c>
      <c r="P298" s="42"/>
      <c r="Q298" s="42">
        <f t="shared" si="175"/>
        <v>64979</v>
      </c>
      <c r="R298" s="42"/>
      <c r="S298" s="42">
        <f t="shared" si="176"/>
        <v>64979</v>
      </c>
      <c r="T298" s="42"/>
      <c r="U298" s="42">
        <f t="shared" si="177"/>
        <v>64979</v>
      </c>
      <c r="V298" s="42"/>
      <c r="W298" s="42">
        <v>1256</v>
      </c>
      <c r="X298" s="42">
        <f t="shared" si="178"/>
        <v>66235</v>
      </c>
      <c r="Y298" s="42"/>
      <c r="Z298" s="42">
        <v>-33</v>
      </c>
      <c r="AA298" s="42">
        <f t="shared" si="179"/>
        <v>66202</v>
      </c>
      <c r="AB298" s="42"/>
      <c r="AC298" s="42">
        <v>65965</v>
      </c>
      <c r="AD298" s="42">
        <v>65965</v>
      </c>
      <c r="AE298" s="77">
        <f t="shared" si="168"/>
        <v>1</v>
      </c>
    </row>
    <row r="299" spans="1:31" s="10" customFormat="1" ht="12.75">
      <c r="A299" s="11"/>
      <c r="B299" s="12"/>
      <c r="C299" s="12"/>
      <c r="D299" s="13"/>
      <c r="E299" s="14"/>
      <c r="F299" s="14"/>
      <c r="G299" s="36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77"/>
    </row>
    <row r="300" spans="1:31" ht="12.75">
      <c r="A300" s="11"/>
      <c r="B300" s="12" t="s">
        <v>151</v>
      </c>
      <c r="C300" s="12"/>
      <c r="D300" s="13" t="s">
        <v>152</v>
      </c>
      <c r="E300" s="14">
        <v>300000</v>
      </c>
      <c r="F300" s="14"/>
      <c r="G300" s="37">
        <f>SUM(E300:F300)</f>
        <v>300000</v>
      </c>
      <c r="H300" s="42"/>
      <c r="I300" s="42">
        <f>SUM(G300:H300)</f>
        <v>300000</v>
      </c>
      <c r="J300" s="42"/>
      <c r="K300" s="42">
        <f>SUM(I300:J300)</f>
        <v>300000</v>
      </c>
      <c r="L300" s="42"/>
      <c r="M300" s="42">
        <f>SUM(K300:L300)</f>
        <v>300000</v>
      </c>
      <c r="N300" s="42"/>
      <c r="O300" s="42">
        <f>SUM(M300:N300)</f>
        <v>300000</v>
      </c>
      <c r="P300" s="42"/>
      <c r="Q300" s="42">
        <f>SUM(O300:P300)</f>
        <v>300000</v>
      </c>
      <c r="R300" s="42"/>
      <c r="S300" s="42">
        <f>SUM(Q300:R300)</f>
        <v>300000</v>
      </c>
      <c r="T300" s="42"/>
      <c r="U300" s="42">
        <f>SUM(S300:T300)</f>
        <v>300000</v>
      </c>
      <c r="V300" s="42"/>
      <c r="W300" s="42"/>
      <c r="X300" s="42">
        <f>SUM(U300:W300)</f>
        <v>300000</v>
      </c>
      <c r="Y300" s="42"/>
      <c r="Z300" s="42">
        <v>-11050</v>
      </c>
      <c r="AA300" s="42">
        <f>SUM(X300:Z300)</f>
        <v>288950</v>
      </c>
      <c r="AB300" s="42"/>
      <c r="AC300" s="42">
        <f>SUM(AA300:AB300)</f>
        <v>288950</v>
      </c>
      <c r="AD300" s="42">
        <v>279154</v>
      </c>
      <c r="AE300" s="77">
        <f t="shared" si="168"/>
        <v>0.966097940820211</v>
      </c>
    </row>
    <row r="301" spans="1:31" ht="12.75">
      <c r="A301" s="11"/>
      <c r="B301" s="12"/>
      <c r="C301" s="12" t="s">
        <v>16</v>
      </c>
      <c r="D301" s="13" t="s">
        <v>17</v>
      </c>
      <c r="E301" s="14">
        <v>300000</v>
      </c>
      <c r="F301" s="14"/>
      <c r="G301" s="37">
        <f>SUM(E301:F301)</f>
        <v>300000</v>
      </c>
      <c r="H301" s="42"/>
      <c r="I301" s="42">
        <f>SUM(G301:H301)</f>
        <v>300000</v>
      </c>
      <c r="J301" s="42"/>
      <c r="K301" s="42">
        <f>SUM(I301:J301)</f>
        <v>300000</v>
      </c>
      <c r="L301" s="42"/>
      <c r="M301" s="42">
        <f>SUM(K301:L301)</f>
        <v>300000</v>
      </c>
      <c r="N301" s="42"/>
      <c r="O301" s="42">
        <f>SUM(M301:N301)</f>
        <v>300000</v>
      </c>
      <c r="P301" s="42"/>
      <c r="Q301" s="42">
        <f>SUM(O301:P301)</f>
        <v>300000</v>
      </c>
      <c r="R301" s="42"/>
      <c r="S301" s="42">
        <f>SUM(Q301:R301)</f>
        <v>300000</v>
      </c>
      <c r="T301" s="42"/>
      <c r="U301" s="42">
        <f>SUM(S301:T301)</f>
        <v>300000</v>
      </c>
      <c r="V301" s="42"/>
      <c r="W301" s="42"/>
      <c r="X301" s="42">
        <f>SUM(U301:W301)</f>
        <v>300000</v>
      </c>
      <c r="Y301" s="42"/>
      <c r="Z301" s="42">
        <v>-11112</v>
      </c>
      <c r="AA301" s="42">
        <f>SUM(X301:Z301)</f>
        <v>288888</v>
      </c>
      <c r="AB301" s="42"/>
      <c r="AC301" s="42">
        <f>SUM(AA301:AB301)</f>
        <v>288888</v>
      </c>
      <c r="AD301" s="42">
        <v>279154</v>
      </c>
      <c r="AE301" s="77">
        <f t="shared" si="168"/>
        <v>0.966305280939326</v>
      </c>
    </row>
    <row r="302" spans="1:31" ht="12.75">
      <c r="A302" s="11"/>
      <c r="B302" s="12"/>
      <c r="C302" s="12" t="s">
        <v>57</v>
      </c>
      <c r="D302" s="13" t="s">
        <v>58</v>
      </c>
      <c r="E302" s="14"/>
      <c r="F302" s="14"/>
      <c r="G302" s="37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>
        <v>54</v>
      </c>
      <c r="AA302" s="42">
        <f>SUM(Z302)</f>
        <v>54</v>
      </c>
      <c r="AB302" s="42"/>
      <c r="AC302" s="42">
        <f>SUM(AA302:AB302)</f>
        <v>54</v>
      </c>
      <c r="AD302" s="42">
        <v>0</v>
      </c>
      <c r="AE302" s="77">
        <f t="shared" si="168"/>
        <v>0</v>
      </c>
    </row>
    <row r="303" spans="1:31" ht="12.75">
      <c r="A303" s="11"/>
      <c r="B303" s="12"/>
      <c r="C303" s="12" t="s">
        <v>59</v>
      </c>
      <c r="D303" s="13" t="s">
        <v>60</v>
      </c>
      <c r="E303" s="14"/>
      <c r="F303" s="14"/>
      <c r="G303" s="37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>
        <v>8</v>
      </c>
      <c r="AA303" s="42">
        <f>SUM(Z303)</f>
        <v>8</v>
      </c>
      <c r="AB303" s="42"/>
      <c r="AC303" s="42">
        <f>SUM(AA303:AB303)</f>
        <v>8</v>
      </c>
      <c r="AD303" s="42">
        <v>0</v>
      </c>
      <c r="AE303" s="77">
        <f t="shared" si="168"/>
        <v>0</v>
      </c>
    </row>
    <row r="304" spans="1:31" ht="12.75">
      <c r="A304" s="11"/>
      <c r="B304" s="12"/>
      <c r="C304" s="12"/>
      <c r="D304" s="13"/>
      <c r="E304" s="14"/>
      <c r="F304" s="14"/>
      <c r="G304" s="36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77"/>
    </row>
    <row r="305" spans="1:31" ht="12.75">
      <c r="A305" s="11"/>
      <c r="B305" s="12" t="s">
        <v>153</v>
      </c>
      <c r="C305" s="12"/>
      <c r="D305" s="13" t="s">
        <v>154</v>
      </c>
      <c r="E305" s="14">
        <v>10000</v>
      </c>
      <c r="F305" s="14"/>
      <c r="G305" s="37">
        <f>SUM(E305:F305)</f>
        <v>10000</v>
      </c>
      <c r="H305" s="42"/>
      <c r="I305" s="42">
        <f>SUM(G305:H305)</f>
        <v>10000</v>
      </c>
      <c r="J305" s="42"/>
      <c r="K305" s="42">
        <f>SUM(I305:J305)</f>
        <v>10000</v>
      </c>
      <c r="L305" s="42"/>
      <c r="M305" s="42">
        <f>SUM(K305:L305)</f>
        <v>10000</v>
      </c>
      <c r="N305" s="42"/>
      <c r="O305" s="42">
        <f>SUM(M305:N305)</f>
        <v>10000</v>
      </c>
      <c r="P305" s="42"/>
      <c r="Q305" s="42">
        <f>SUM(O305:P305)</f>
        <v>10000</v>
      </c>
      <c r="R305" s="42"/>
      <c r="S305" s="42">
        <f>SUM(Q305:R305)</f>
        <v>10000</v>
      </c>
      <c r="T305" s="42"/>
      <c r="U305" s="42">
        <f>SUM(S305:T305)</f>
        <v>10000</v>
      </c>
      <c r="V305" s="42"/>
      <c r="W305" s="42"/>
      <c r="X305" s="42">
        <f>SUM(U305:W305)</f>
        <v>10000</v>
      </c>
      <c r="Y305" s="42"/>
      <c r="Z305" s="42"/>
      <c r="AA305" s="42">
        <f>SUM(X305:Z305)</f>
        <v>10000</v>
      </c>
      <c r="AB305" s="42"/>
      <c r="AC305" s="42">
        <f>SUM(AA305:AB305)</f>
        <v>10000</v>
      </c>
      <c r="AD305" s="42">
        <v>10000</v>
      </c>
      <c r="AE305" s="77">
        <f t="shared" si="168"/>
        <v>1</v>
      </c>
    </row>
    <row r="306" spans="1:31" ht="12.75">
      <c r="A306" s="11"/>
      <c r="B306" s="12"/>
      <c r="C306" s="12" t="s">
        <v>44</v>
      </c>
      <c r="D306" s="13" t="s">
        <v>45</v>
      </c>
      <c r="E306" s="14">
        <v>10000</v>
      </c>
      <c r="F306" s="14"/>
      <c r="G306" s="37">
        <f>SUM(E306:F306)</f>
        <v>10000</v>
      </c>
      <c r="H306" s="42"/>
      <c r="I306" s="42">
        <f>SUM(G306:H306)</f>
        <v>10000</v>
      </c>
      <c r="J306" s="42"/>
      <c r="K306" s="42">
        <f>SUM(I306:J306)</f>
        <v>10000</v>
      </c>
      <c r="L306" s="42"/>
      <c r="M306" s="42">
        <f>SUM(K306:L306)</f>
        <v>10000</v>
      </c>
      <c r="N306" s="42"/>
      <c r="O306" s="42">
        <f>SUM(M306:N306)</f>
        <v>10000</v>
      </c>
      <c r="P306" s="42"/>
      <c r="Q306" s="42">
        <f>SUM(O306:P306)</f>
        <v>10000</v>
      </c>
      <c r="R306" s="42"/>
      <c r="S306" s="42">
        <f>SUM(Q306:R306)</f>
        <v>10000</v>
      </c>
      <c r="T306" s="42"/>
      <c r="U306" s="42">
        <f>SUM(S306:T306)</f>
        <v>10000</v>
      </c>
      <c r="V306" s="42"/>
      <c r="W306" s="42"/>
      <c r="X306" s="42">
        <f>SUM(U306:W306)</f>
        <v>10000</v>
      </c>
      <c r="Y306" s="42"/>
      <c r="Z306" s="42"/>
      <c r="AA306" s="42">
        <f>SUM(X306:Z306)</f>
        <v>10000</v>
      </c>
      <c r="AB306" s="42"/>
      <c r="AC306" s="42">
        <f>SUM(AA306:AB306)</f>
        <v>10000</v>
      </c>
      <c r="AD306" s="42">
        <v>10000</v>
      </c>
      <c r="AE306" s="77">
        <f t="shared" si="168"/>
        <v>1</v>
      </c>
    </row>
    <row r="307" spans="1:31" ht="12.75">
      <c r="A307" s="11"/>
      <c r="B307" s="12"/>
      <c r="C307" s="12"/>
      <c r="D307" s="13"/>
      <c r="E307" s="14"/>
      <c r="F307" s="14"/>
      <c r="G307" s="37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77"/>
    </row>
    <row r="308" spans="1:31" ht="12.75">
      <c r="A308" s="11"/>
      <c r="B308" s="12" t="s">
        <v>239</v>
      </c>
      <c r="C308" s="12"/>
      <c r="D308" s="13" t="s">
        <v>307</v>
      </c>
      <c r="E308" s="14">
        <v>29000</v>
      </c>
      <c r="F308" s="14"/>
      <c r="G308" s="37">
        <f>SUM(E308:F308)</f>
        <v>29000</v>
      </c>
      <c r="H308" s="42"/>
      <c r="I308" s="42">
        <f>SUM(G308:H308)</f>
        <v>29000</v>
      </c>
      <c r="J308" s="42"/>
      <c r="K308" s="42">
        <f>SUM(I308:J308)</f>
        <v>29000</v>
      </c>
      <c r="L308" s="42"/>
      <c r="M308" s="42">
        <f>SUM(K308:L308)</f>
        <v>29000</v>
      </c>
      <c r="N308" s="42"/>
      <c r="O308" s="42">
        <f>SUM(M308:N308)</f>
        <v>29000</v>
      </c>
      <c r="P308" s="42"/>
      <c r="Q308" s="42">
        <f>SUM(O308:P308)</f>
        <v>29000</v>
      </c>
      <c r="R308" s="42"/>
      <c r="S308" s="42">
        <f>SUM(Q308:R308)</f>
        <v>29000</v>
      </c>
      <c r="T308" s="42"/>
      <c r="U308" s="42">
        <f>SUM(S308:T308)</f>
        <v>29000</v>
      </c>
      <c r="V308" s="42"/>
      <c r="W308" s="42"/>
      <c r="X308" s="42">
        <f>SUM(U308:W308)</f>
        <v>29000</v>
      </c>
      <c r="Y308" s="42"/>
      <c r="Z308" s="42"/>
      <c r="AA308" s="42">
        <f>SUM(X308:Z308)</f>
        <v>29000</v>
      </c>
      <c r="AB308" s="42"/>
      <c r="AC308" s="42">
        <f>SUM(AA308:AB308)</f>
        <v>29000</v>
      </c>
      <c r="AD308" s="42">
        <v>10889</v>
      </c>
      <c r="AE308" s="77">
        <f t="shared" si="168"/>
        <v>0.37548275862068964</v>
      </c>
    </row>
    <row r="309" spans="1:31" ht="12.75">
      <c r="A309" s="11"/>
      <c r="B309" s="12"/>
      <c r="C309" s="12" t="s">
        <v>16</v>
      </c>
      <c r="D309" s="13" t="s">
        <v>17</v>
      </c>
      <c r="E309" s="14">
        <v>29000</v>
      </c>
      <c r="F309" s="14"/>
      <c r="G309" s="37">
        <f>SUM(E309:F309)</f>
        <v>29000</v>
      </c>
      <c r="H309" s="42"/>
      <c r="I309" s="42">
        <f>SUM(G309:H309)</f>
        <v>29000</v>
      </c>
      <c r="J309" s="42"/>
      <c r="K309" s="42">
        <f>SUM(I309:J309)</f>
        <v>29000</v>
      </c>
      <c r="L309" s="42"/>
      <c r="M309" s="42">
        <f>SUM(K309:L309)</f>
        <v>29000</v>
      </c>
      <c r="N309" s="42"/>
      <c r="O309" s="42">
        <f>SUM(M309:N309)</f>
        <v>29000</v>
      </c>
      <c r="P309" s="42"/>
      <c r="Q309" s="42">
        <f>SUM(O309:P309)</f>
        <v>29000</v>
      </c>
      <c r="R309" s="42"/>
      <c r="S309" s="42">
        <f>SUM(Q309:R309)</f>
        <v>29000</v>
      </c>
      <c r="T309" s="42"/>
      <c r="U309" s="42">
        <f>SUM(S309:T309)</f>
        <v>29000</v>
      </c>
      <c r="V309" s="42"/>
      <c r="W309" s="42"/>
      <c r="X309" s="42">
        <f>SUM(U309:W309)</f>
        <v>29000</v>
      </c>
      <c r="Y309" s="42"/>
      <c r="Z309" s="42"/>
      <c r="AA309" s="42">
        <f>SUM(X309:Z309)</f>
        <v>29000</v>
      </c>
      <c r="AB309" s="42"/>
      <c r="AC309" s="42">
        <f>SUM(AA309:AB309)</f>
        <v>29000</v>
      </c>
      <c r="AD309" s="42">
        <v>10889</v>
      </c>
      <c r="AE309" s="77">
        <f t="shared" si="168"/>
        <v>0.37548275862068964</v>
      </c>
    </row>
    <row r="310" spans="1:31" ht="12.75">
      <c r="A310" s="11"/>
      <c r="B310" s="12"/>
      <c r="C310" s="12"/>
      <c r="D310" s="13"/>
      <c r="E310" s="14"/>
      <c r="F310" s="14"/>
      <c r="G310" s="36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77"/>
    </row>
    <row r="311" spans="1:31" ht="12.75">
      <c r="A311" s="49"/>
      <c r="B311" s="58" t="s">
        <v>155</v>
      </c>
      <c r="C311" s="58"/>
      <c r="D311" s="59" t="s">
        <v>33</v>
      </c>
      <c r="E311" s="60">
        <v>28500</v>
      </c>
      <c r="F311" s="60"/>
      <c r="G311" s="61">
        <f>SUM(E311:F311)</f>
        <v>28500</v>
      </c>
      <c r="H311" s="42"/>
      <c r="I311" s="42">
        <f>SUM(G311:H311)</f>
        <v>28500</v>
      </c>
      <c r="J311" s="42"/>
      <c r="K311" s="42">
        <f>SUM(I311:J311)</f>
        <v>28500</v>
      </c>
      <c r="L311" s="42">
        <v>29780</v>
      </c>
      <c r="M311" s="42">
        <f aca="true" t="shared" si="181" ref="M311:M318">SUM(K311:L311)</f>
        <v>58280</v>
      </c>
      <c r="N311" s="42"/>
      <c r="O311" s="42">
        <f aca="true" t="shared" si="182" ref="O311:O318">SUM(M311:N311)</f>
        <v>58280</v>
      </c>
      <c r="P311" s="42"/>
      <c r="Q311" s="42">
        <f aca="true" t="shared" si="183" ref="Q311:Q318">SUM(O311:P311)</f>
        <v>58280</v>
      </c>
      <c r="R311" s="42">
        <v>-2000</v>
      </c>
      <c r="S311" s="42">
        <f aca="true" t="shared" si="184" ref="S311:S318">SUM(Q311:R311)</f>
        <v>56280</v>
      </c>
      <c r="T311" s="42"/>
      <c r="U311" s="42">
        <f aca="true" t="shared" si="185" ref="U311:U318">SUM(S311:T311)</f>
        <v>56280</v>
      </c>
      <c r="V311" s="42"/>
      <c r="W311" s="42">
        <v>11820</v>
      </c>
      <c r="X311" s="42">
        <f aca="true" t="shared" si="186" ref="X311:X318">SUM(U311:W311)</f>
        <v>68100</v>
      </c>
      <c r="Y311" s="42"/>
      <c r="Z311" s="42"/>
      <c r="AA311" s="42">
        <f aca="true" t="shared" si="187" ref="AA311:AA318">SUM(X311:Z311)</f>
        <v>68100</v>
      </c>
      <c r="AB311" s="42"/>
      <c r="AC311" s="42">
        <f aca="true" t="shared" si="188" ref="AC311:AC318">SUM(AA311:AB311)</f>
        <v>68100</v>
      </c>
      <c r="AD311" s="42">
        <v>66945</v>
      </c>
      <c r="AE311" s="77">
        <f t="shared" si="168"/>
        <v>0.9830396475770925</v>
      </c>
    </row>
    <row r="312" spans="1:31" ht="12.75">
      <c r="A312" s="11"/>
      <c r="B312" s="12"/>
      <c r="C312" s="12" t="s">
        <v>14</v>
      </c>
      <c r="D312" s="13" t="s">
        <v>15</v>
      </c>
      <c r="E312" s="14">
        <v>2000</v>
      </c>
      <c r="F312" s="14"/>
      <c r="G312" s="37">
        <f>SUM(E312:F312)</f>
        <v>2000</v>
      </c>
      <c r="H312" s="42"/>
      <c r="I312" s="42">
        <f>SUM(G312:H312)</f>
        <v>2000</v>
      </c>
      <c r="J312" s="42"/>
      <c r="K312" s="42">
        <f>SUM(I312:J312)</f>
        <v>2000</v>
      </c>
      <c r="L312" s="42">
        <v>-800</v>
      </c>
      <c r="M312" s="42">
        <f t="shared" si="181"/>
        <v>1200</v>
      </c>
      <c r="N312" s="42"/>
      <c r="O312" s="42">
        <f t="shared" si="182"/>
        <v>1200</v>
      </c>
      <c r="P312" s="42"/>
      <c r="Q312" s="42">
        <f t="shared" si="183"/>
        <v>1200</v>
      </c>
      <c r="R312" s="42">
        <v>-1150</v>
      </c>
      <c r="S312" s="42">
        <f t="shared" si="184"/>
        <v>50</v>
      </c>
      <c r="T312" s="42"/>
      <c r="U312" s="42">
        <f t="shared" si="185"/>
        <v>50</v>
      </c>
      <c r="V312" s="42"/>
      <c r="W312" s="42"/>
      <c r="X312" s="42">
        <f t="shared" si="186"/>
        <v>50</v>
      </c>
      <c r="Y312" s="42"/>
      <c r="Z312" s="42"/>
      <c r="AA312" s="42">
        <f t="shared" si="187"/>
        <v>50</v>
      </c>
      <c r="AB312" s="42"/>
      <c r="AC312" s="42">
        <f t="shared" si="188"/>
        <v>50</v>
      </c>
      <c r="AD312" s="42">
        <v>41</v>
      </c>
      <c r="AE312" s="77">
        <f t="shared" si="168"/>
        <v>0.82</v>
      </c>
    </row>
    <row r="313" spans="1:31" ht="12.75">
      <c r="A313" s="11"/>
      <c r="B313" s="12"/>
      <c r="C313" s="12" t="s">
        <v>156</v>
      </c>
      <c r="D313" s="13" t="s">
        <v>157</v>
      </c>
      <c r="E313" s="14">
        <v>11000</v>
      </c>
      <c r="F313" s="14"/>
      <c r="G313" s="37">
        <f>SUM(E313:F313)</f>
        <v>11000</v>
      </c>
      <c r="H313" s="42"/>
      <c r="I313" s="42">
        <f>SUM(G313:H313)</f>
        <v>11000</v>
      </c>
      <c r="J313" s="42"/>
      <c r="K313" s="42">
        <f>SUM(I313:J313)</f>
        <v>11000</v>
      </c>
      <c r="L313" s="42">
        <v>1045</v>
      </c>
      <c r="M313" s="42">
        <f t="shared" si="181"/>
        <v>12045</v>
      </c>
      <c r="N313" s="42">
        <v>86</v>
      </c>
      <c r="O313" s="42">
        <f t="shared" si="182"/>
        <v>12131</v>
      </c>
      <c r="P313" s="42"/>
      <c r="Q313" s="42">
        <f t="shared" si="183"/>
        <v>12131</v>
      </c>
      <c r="R313" s="42"/>
      <c r="S313" s="42">
        <f t="shared" si="184"/>
        <v>12131</v>
      </c>
      <c r="T313" s="42"/>
      <c r="U313" s="42">
        <f t="shared" si="185"/>
        <v>12131</v>
      </c>
      <c r="V313" s="42"/>
      <c r="W313" s="42"/>
      <c r="X313" s="42">
        <f t="shared" si="186"/>
        <v>12131</v>
      </c>
      <c r="Y313" s="42"/>
      <c r="Z313" s="42"/>
      <c r="AA313" s="42">
        <f t="shared" si="187"/>
        <v>12131</v>
      </c>
      <c r="AB313" s="42"/>
      <c r="AC313" s="42">
        <f t="shared" si="188"/>
        <v>12131</v>
      </c>
      <c r="AD313" s="42">
        <v>12131</v>
      </c>
      <c r="AE313" s="77">
        <f t="shared" si="168"/>
        <v>1</v>
      </c>
    </row>
    <row r="314" spans="1:31" ht="12.75">
      <c r="A314" s="11"/>
      <c r="B314" s="12"/>
      <c r="C314" s="12" t="s">
        <v>57</v>
      </c>
      <c r="D314" s="13" t="s">
        <v>58</v>
      </c>
      <c r="E314" s="14"/>
      <c r="F314" s="14"/>
      <c r="G314" s="37"/>
      <c r="H314" s="42"/>
      <c r="I314" s="42"/>
      <c r="J314" s="42"/>
      <c r="K314" s="42"/>
      <c r="L314" s="42"/>
      <c r="M314" s="42">
        <v>0</v>
      </c>
      <c r="N314" s="42">
        <v>1486</v>
      </c>
      <c r="O314" s="42">
        <f>SUM(M314:N314)</f>
        <v>1486</v>
      </c>
      <c r="P314" s="42"/>
      <c r="Q314" s="42">
        <f t="shared" si="183"/>
        <v>1486</v>
      </c>
      <c r="R314" s="42"/>
      <c r="S314" s="42">
        <f t="shared" si="184"/>
        <v>1486</v>
      </c>
      <c r="T314" s="42"/>
      <c r="U314" s="42">
        <f t="shared" si="185"/>
        <v>1486</v>
      </c>
      <c r="V314" s="42"/>
      <c r="W314" s="42"/>
      <c r="X314" s="42">
        <f t="shared" si="186"/>
        <v>1486</v>
      </c>
      <c r="Y314" s="42"/>
      <c r="Z314" s="42"/>
      <c r="AA314" s="42">
        <f t="shared" si="187"/>
        <v>1486</v>
      </c>
      <c r="AB314" s="42"/>
      <c r="AC314" s="42">
        <f t="shared" si="188"/>
        <v>1486</v>
      </c>
      <c r="AD314" s="42">
        <v>1187</v>
      </c>
      <c r="AE314" s="77">
        <f t="shared" si="168"/>
        <v>0.7987886944818304</v>
      </c>
    </row>
    <row r="315" spans="1:31" ht="12.75">
      <c r="A315" s="11"/>
      <c r="B315" s="12"/>
      <c r="C315" s="12" t="s">
        <v>59</v>
      </c>
      <c r="D315" s="13" t="s">
        <v>60</v>
      </c>
      <c r="E315" s="14"/>
      <c r="F315" s="14"/>
      <c r="G315" s="37"/>
      <c r="H315" s="42"/>
      <c r="I315" s="42"/>
      <c r="J315" s="42"/>
      <c r="K315" s="42"/>
      <c r="L315" s="42"/>
      <c r="M315" s="42">
        <v>0</v>
      </c>
      <c r="N315" s="42">
        <v>204</v>
      </c>
      <c r="O315" s="42">
        <f>SUM(M315:N315)</f>
        <v>204</v>
      </c>
      <c r="P315" s="42"/>
      <c r="Q315" s="42">
        <f t="shared" si="183"/>
        <v>204</v>
      </c>
      <c r="R315" s="42"/>
      <c r="S315" s="42">
        <f t="shared" si="184"/>
        <v>204</v>
      </c>
      <c r="T315" s="42"/>
      <c r="U315" s="42">
        <f t="shared" si="185"/>
        <v>204</v>
      </c>
      <c r="V315" s="42"/>
      <c r="W315" s="42"/>
      <c r="X315" s="42">
        <f t="shared" si="186"/>
        <v>204</v>
      </c>
      <c r="Y315" s="42"/>
      <c r="Z315" s="42"/>
      <c r="AA315" s="42">
        <f t="shared" si="187"/>
        <v>204</v>
      </c>
      <c r="AB315" s="42"/>
      <c r="AC315" s="42">
        <f t="shared" si="188"/>
        <v>204</v>
      </c>
      <c r="AD315" s="42">
        <v>162</v>
      </c>
      <c r="AE315" s="77">
        <f t="shared" si="168"/>
        <v>0.7941176470588235</v>
      </c>
    </row>
    <row r="316" spans="1:31" ht="12.75">
      <c r="A316" s="11"/>
      <c r="B316" s="12"/>
      <c r="C316" s="12" t="s">
        <v>20</v>
      </c>
      <c r="D316" s="13" t="s">
        <v>21</v>
      </c>
      <c r="E316" s="14">
        <v>1500</v>
      </c>
      <c r="F316" s="14"/>
      <c r="G316" s="37">
        <f>SUM(E316:F316)</f>
        <v>1500</v>
      </c>
      <c r="H316" s="42"/>
      <c r="I316" s="42">
        <f>SUM(G316:H316)</f>
        <v>1500</v>
      </c>
      <c r="J316" s="42"/>
      <c r="K316" s="42">
        <f>SUM(I316:J316)</f>
        <v>1500</v>
      </c>
      <c r="L316" s="42">
        <v>800</v>
      </c>
      <c r="M316" s="42">
        <f t="shared" si="181"/>
        <v>2300</v>
      </c>
      <c r="N316" s="42">
        <v>-86</v>
      </c>
      <c r="O316" s="42">
        <f t="shared" si="182"/>
        <v>2214</v>
      </c>
      <c r="P316" s="42"/>
      <c r="Q316" s="42">
        <f t="shared" si="183"/>
        <v>2214</v>
      </c>
      <c r="R316" s="42">
        <v>-850</v>
      </c>
      <c r="S316" s="42">
        <f t="shared" si="184"/>
        <v>1364</v>
      </c>
      <c r="T316" s="42"/>
      <c r="U316" s="42">
        <f t="shared" si="185"/>
        <v>1364</v>
      </c>
      <c r="V316" s="42"/>
      <c r="W316" s="42"/>
      <c r="X316" s="42">
        <f t="shared" si="186"/>
        <v>1364</v>
      </c>
      <c r="Y316" s="42"/>
      <c r="Z316" s="42"/>
      <c r="AA316" s="42">
        <f t="shared" si="187"/>
        <v>1364</v>
      </c>
      <c r="AB316" s="42"/>
      <c r="AC316" s="42">
        <f t="shared" si="188"/>
        <v>1364</v>
      </c>
      <c r="AD316" s="42">
        <v>1279</v>
      </c>
      <c r="AE316" s="77">
        <f t="shared" si="168"/>
        <v>0.9376832844574781</v>
      </c>
    </row>
    <row r="317" spans="1:31" ht="12.75">
      <c r="A317" s="11"/>
      <c r="B317" s="12"/>
      <c r="C317" s="12" t="s">
        <v>16</v>
      </c>
      <c r="D317" s="13" t="s">
        <v>17</v>
      </c>
      <c r="E317" s="14">
        <v>14000</v>
      </c>
      <c r="F317" s="14"/>
      <c r="G317" s="37">
        <f>SUM(E317:F317)</f>
        <v>14000</v>
      </c>
      <c r="H317" s="42"/>
      <c r="I317" s="42">
        <f>SUM(G317:H317)</f>
        <v>14000</v>
      </c>
      <c r="J317" s="42"/>
      <c r="K317" s="42">
        <f>SUM(I317:J317)</f>
        <v>14000</v>
      </c>
      <c r="L317" s="42">
        <v>-1045</v>
      </c>
      <c r="M317" s="42">
        <f t="shared" si="181"/>
        <v>12955</v>
      </c>
      <c r="N317" s="42">
        <v>-1690</v>
      </c>
      <c r="O317" s="42">
        <f t="shared" si="182"/>
        <v>11265</v>
      </c>
      <c r="P317" s="42"/>
      <c r="Q317" s="42">
        <f t="shared" si="183"/>
        <v>11265</v>
      </c>
      <c r="R317" s="42"/>
      <c r="S317" s="42">
        <f t="shared" si="184"/>
        <v>11265</v>
      </c>
      <c r="T317" s="42"/>
      <c r="U317" s="42">
        <f t="shared" si="185"/>
        <v>11265</v>
      </c>
      <c r="V317" s="42"/>
      <c r="W317" s="42">
        <v>600</v>
      </c>
      <c r="X317" s="42">
        <f t="shared" si="186"/>
        <v>11865</v>
      </c>
      <c r="Y317" s="42"/>
      <c r="Z317" s="42"/>
      <c r="AA317" s="42">
        <f t="shared" si="187"/>
        <v>11865</v>
      </c>
      <c r="AB317" s="42"/>
      <c r="AC317" s="42">
        <f t="shared" si="188"/>
        <v>11865</v>
      </c>
      <c r="AD317" s="42">
        <v>11145</v>
      </c>
      <c r="AE317" s="77">
        <f t="shared" si="168"/>
        <v>0.9393173198482933</v>
      </c>
    </row>
    <row r="318" spans="1:31" ht="12.75">
      <c r="A318" s="11"/>
      <c r="B318" s="12"/>
      <c r="C318" s="12" t="s">
        <v>97</v>
      </c>
      <c r="D318" s="13" t="s">
        <v>98</v>
      </c>
      <c r="E318" s="14"/>
      <c r="F318" s="14"/>
      <c r="G318" s="37"/>
      <c r="H318" s="42"/>
      <c r="I318" s="42"/>
      <c r="J318" s="42"/>
      <c r="K318" s="42">
        <v>0</v>
      </c>
      <c r="L318" s="42">
        <v>29780</v>
      </c>
      <c r="M318" s="42">
        <f t="shared" si="181"/>
        <v>29780</v>
      </c>
      <c r="N318" s="42"/>
      <c r="O318" s="42">
        <f t="shared" si="182"/>
        <v>29780</v>
      </c>
      <c r="P318" s="42"/>
      <c r="Q318" s="42">
        <f t="shared" si="183"/>
        <v>29780</v>
      </c>
      <c r="R318" s="42"/>
      <c r="S318" s="42">
        <f t="shared" si="184"/>
        <v>29780</v>
      </c>
      <c r="T318" s="42"/>
      <c r="U318" s="42">
        <f t="shared" si="185"/>
        <v>29780</v>
      </c>
      <c r="V318" s="42"/>
      <c r="W318" s="42">
        <v>11220</v>
      </c>
      <c r="X318" s="42">
        <f t="shared" si="186"/>
        <v>41000</v>
      </c>
      <c r="Y318" s="42"/>
      <c r="Z318" s="42"/>
      <c r="AA318" s="42">
        <f t="shared" si="187"/>
        <v>41000</v>
      </c>
      <c r="AB318" s="42"/>
      <c r="AC318" s="42">
        <f t="shared" si="188"/>
        <v>41000</v>
      </c>
      <c r="AD318" s="42">
        <v>41000</v>
      </c>
      <c r="AE318" s="77">
        <f t="shared" si="168"/>
        <v>1</v>
      </c>
    </row>
    <row r="319" spans="1:31" ht="12.75">
      <c r="A319" s="11"/>
      <c r="B319" s="12"/>
      <c r="C319" s="12"/>
      <c r="D319" s="13"/>
      <c r="E319" s="14"/>
      <c r="F319" s="14"/>
      <c r="G319" s="36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77"/>
    </row>
    <row r="320" spans="1:31" s="5" customFormat="1" ht="12.75">
      <c r="A320" s="6" t="s">
        <v>158</v>
      </c>
      <c r="B320" s="7"/>
      <c r="C320" s="7"/>
      <c r="D320" s="8" t="s">
        <v>159</v>
      </c>
      <c r="E320" s="9">
        <v>173000</v>
      </c>
      <c r="F320" s="9"/>
      <c r="G320" s="34">
        <f>SUM(E320:F320)</f>
        <v>173000</v>
      </c>
      <c r="H320" s="41"/>
      <c r="I320" s="41">
        <f>SUM(G320:H320)</f>
        <v>173000</v>
      </c>
      <c r="J320" s="41"/>
      <c r="K320" s="41">
        <f>SUM(I320:J320)</f>
        <v>173000</v>
      </c>
      <c r="L320" s="41">
        <v>8542</v>
      </c>
      <c r="M320" s="41">
        <f>SUM(K320:L320)</f>
        <v>181542</v>
      </c>
      <c r="N320" s="41"/>
      <c r="O320" s="41">
        <f>SUM(M320:N320)</f>
        <v>181542</v>
      </c>
      <c r="P320" s="41"/>
      <c r="Q320" s="41">
        <f>SUM(O320:P320)</f>
        <v>181542</v>
      </c>
      <c r="R320" s="41">
        <v>24458</v>
      </c>
      <c r="S320" s="41">
        <f>SUM(Q320:R320)</f>
        <v>206000</v>
      </c>
      <c r="T320" s="41">
        <v>-3000</v>
      </c>
      <c r="U320" s="41">
        <f>SUM(S320:T320)</f>
        <v>203000</v>
      </c>
      <c r="V320" s="41"/>
      <c r="W320" s="41"/>
      <c r="X320" s="41">
        <f>SUM(U320:W320)</f>
        <v>203000</v>
      </c>
      <c r="Y320" s="41"/>
      <c r="Z320" s="41"/>
      <c r="AA320" s="41">
        <f>SUM(X320:Z320)</f>
        <v>203000</v>
      </c>
      <c r="AB320" s="41"/>
      <c r="AC320" s="41">
        <f>SUM(AA320:AB320)</f>
        <v>203000</v>
      </c>
      <c r="AD320" s="41">
        <v>159744</v>
      </c>
      <c r="AE320" s="76">
        <f t="shared" si="168"/>
        <v>0.7869162561576355</v>
      </c>
    </row>
    <row r="321" spans="1:31" ht="12.75">
      <c r="A321" s="11"/>
      <c r="B321" s="12" t="s">
        <v>160</v>
      </c>
      <c r="C321" s="12"/>
      <c r="D321" s="13" t="s">
        <v>161</v>
      </c>
      <c r="E321" s="14">
        <v>11500</v>
      </c>
      <c r="F321" s="14"/>
      <c r="G321" s="37">
        <f>SUM(E321:F321)</f>
        <v>11500</v>
      </c>
      <c r="H321" s="42"/>
      <c r="I321" s="42">
        <f>SUM(G321:H321)</f>
        <v>11500</v>
      </c>
      <c r="J321" s="42"/>
      <c r="K321" s="42">
        <f>SUM(I321:J321)</f>
        <v>11500</v>
      </c>
      <c r="L321" s="42"/>
      <c r="M321" s="42">
        <f>SUM(K321:L321)</f>
        <v>11500</v>
      </c>
      <c r="N321" s="42"/>
      <c r="O321" s="42">
        <f>SUM(M321:N321)</f>
        <v>11500</v>
      </c>
      <c r="P321" s="42"/>
      <c r="Q321" s="42">
        <f>SUM(O321:P321)</f>
        <v>11500</v>
      </c>
      <c r="R321" s="42"/>
      <c r="S321" s="42">
        <f>SUM(Q321:R321)</f>
        <v>11500</v>
      </c>
      <c r="T321" s="42">
        <v>-3000</v>
      </c>
      <c r="U321" s="42">
        <f>SUM(S321:T321)</f>
        <v>8500</v>
      </c>
      <c r="V321" s="42"/>
      <c r="W321" s="42"/>
      <c r="X321" s="42">
        <f>SUM(U321:W321)</f>
        <v>8500</v>
      </c>
      <c r="Y321" s="42"/>
      <c r="Z321" s="42"/>
      <c r="AA321" s="42">
        <f>SUM(X321:Z321)</f>
        <v>8500</v>
      </c>
      <c r="AB321" s="42"/>
      <c r="AC321" s="42">
        <f>SUM(AA321:AB321)</f>
        <v>8500</v>
      </c>
      <c r="AD321" s="42">
        <v>8070</v>
      </c>
      <c r="AE321" s="77">
        <f t="shared" si="168"/>
        <v>0.9494117647058824</v>
      </c>
    </row>
    <row r="322" spans="1:31" ht="12.75">
      <c r="A322" s="11"/>
      <c r="B322" s="12"/>
      <c r="C322" s="12" t="s">
        <v>55</v>
      </c>
      <c r="D322" s="13" t="s">
        <v>56</v>
      </c>
      <c r="E322" s="14">
        <v>6500</v>
      </c>
      <c r="F322" s="14"/>
      <c r="G322" s="37">
        <f>SUM(E322:F322)</f>
        <v>6500</v>
      </c>
      <c r="H322" s="42"/>
      <c r="I322" s="42">
        <f>SUM(G322:H322)</f>
        <v>6500</v>
      </c>
      <c r="J322" s="42"/>
      <c r="K322" s="42">
        <f>SUM(I322:J322)</f>
        <v>6500</v>
      </c>
      <c r="L322" s="42"/>
      <c r="M322" s="42">
        <f>SUM(K322:L322)</f>
        <v>6500</v>
      </c>
      <c r="N322" s="42"/>
      <c r="O322" s="42">
        <f>SUM(M322:N322)</f>
        <v>6500</v>
      </c>
      <c r="P322" s="42"/>
      <c r="Q322" s="42">
        <f>SUM(O322:P322)</f>
        <v>6500</v>
      </c>
      <c r="R322" s="42"/>
      <c r="S322" s="42">
        <f>SUM(Q322:R322)</f>
        <v>6500</v>
      </c>
      <c r="T322" s="42"/>
      <c r="U322" s="42">
        <f>SUM(S322:T322)</f>
        <v>6500</v>
      </c>
      <c r="V322" s="42"/>
      <c r="W322" s="42"/>
      <c r="X322" s="42">
        <f>SUM(U322:W322)</f>
        <v>6500</v>
      </c>
      <c r="Y322" s="42"/>
      <c r="Z322" s="42"/>
      <c r="AA322" s="42">
        <f>SUM(X322:Z322)</f>
        <v>6500</v>
      </c>
      <c r="AB322" s="42"/>
      <c r="AC322" s="42">
        <f>SUM(AA322:AB322)</f>
        <v>6500</v>
      </c>
      <c r="AD322" s="42">
        <v>6500</v>
      </c>
      <c r="AE322" s="77">
        <f t="shared" si="168"/>
        <v>1</v>
      </c>
    </row>
    <row r="323" spans="1:31" ht="12.75">
      <c r="A323" s="11"/>
      <c r="B323" s="12"/>
      <c r="C323" s="12" t="s">
        <v>16</v>
      </c>
      <c r="D323" s="13" t="s">
        <v>17</v>
      </c>
      <c r="E323" s="14">
        <v>5000</v>
      </c>
      <c r="F323" s="14"/>
      <c r="G323" s="37">
        <f>SUM(E323:F323)</f>
        <v>5000</v>
      </c>
      <c r="H323" s="42"/>
      <c r="I323" s="42">
        <f>SUM(G323:H323)</f>
        <v>5000</v>
      </c>
      <c r="J323" s="42"/>
      <c r="K323" s="42">
        <f>SUM(I323:J323)</f>
        <v>5000</v>
      </c>
      <c r="L323" s="42"/>
      <c r="M323" s="42">
        <f>SUM(K323:L323)</f>
        <v>5000</v>
      </c>
      <c r="N323" s="42"/>
      <c r="O323" s="42">
        <f>SUM(M323:N323)</f>
        <v>5000</v>
      </c>
      <c r="P323" s="42"/>
      <c r="Q323" s="42">
        <f>SUM(O323:P323)</f>
        <v>5000</v>
      </c>
      <c r="R323" s="42"/>
      <c r="S323" s="42">
        <f>SUM(Q323:R323)</f>
        <v>5000</v>
      </c>
      <c r="T323" s="42">
        <v>-3000</v>
      </c>
      <c r="U323" s="42">
        <f>SUM(S323:T323)</f>
        <v>2000</v>
      </c>
      <c r="V323" s="42"/>
      <c r="W323" s="42"/>
      <c r="X323" s="42">
        <f>SUM(U323:W323)</f>
        <v>2000</v>
      </c>
      <c r="Y323" s="42"/>
      <c r="Z323" s="42"/>
      <c r="AA323" s="42">
        <f>SUM(X323:Z323)</f>
        <v>2000</v>
      </c>
      <c r="AB323" s="42"/>
      <c r="AC323" s="42">
        <f>SUM(AA323:AB323)</f>
        <v>2000</v>
      </c>
      <c r="AD323" s="42">
        <v>1570</v>
      </c>
      <c r="AE323" s="77">
        <f t="shared" si="168"/>
        <v>0.785</v>
      </c>
    </row>
    <row r="324" spans="1:31" ht="12.75">
      <c r="A324" s="11"/>
      <c r="B324" s="12"/>
      <c r="C324" s="12"/>
      <c r="D324" s="13"/>
      <c r="E324" s="14"/>
      <c r="F324" s="14"/>
      <c r="G324" s="36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77"/>
    </row>
    <row r="325" spans="1:31" ht="12.75">
      <c r="A325" s="11"/>
      <c r="B325" s="12" t="s">
        <v>162</v>
      </c>
      <c r="C325" s="12"/>
      <c r="D325" s="13" t="s">
        <v>163</v>
      </c>
      <c r="E325" s="14">
        <v>160000</v>
      </c>
      <c r="F325" s="14"/>
      <c r="G325" s="37">
        <f aca="true" t="shared" si="189" ref="G325:G335">SUM(E325:F325)</f>
        <v>160000</v>
      </c>
      <c r="H325" s="42"/>
      <c r="I325" s="42">
        <f aca="true" t="shared" si="190" ref="I325:I335">SUM(G325:H325)</f>
        <v>160000</v>
      </c>
      <c r="J325" s="42"/>
      <c r="K325" s="42">
        <f aca="true" t="shared" si="191" ref="K325:K336">SUM(I325:J325)</f>
        <v>160000</v>
      </c>
      <c r="L325" s="42">
        <v>8542</v>
      </c>
      <c r="M325" s="42">
        <f aca="true" t="shared" si="192" ref="M325:M336">SUM(K325:L325)</f>
        <v>168542</v>
      </c>
      <c r="N325" s="42"/>
      <c r="O325" s="42">
        <f aca="true" t="shared" si="193" ref="O325:O336">SUM(M325:N325)</f>
        <v>168542</v>
      </c>
      <c r="P325" s="42"/>
      <c r="Q325" s="42">
        <f aca="true" t="shared" si="194" ref="Q325:Q336">SUM(O325:P325)</f>
        <v>168542</v>
      </c>
      <c r="R325" s="42">
        <v>24458</v>
      </c>
      <c r="S325" s="42">
        <f aca="true" t="shared" si="195" ref="S325:S336">SUM(Q325:R325)</f>
        <v>193000</v>
      </c>
      <c r="T325" s="42"/>
      <c r="U325" s="42">
        <f aca="true" t="shared" si="196" ref="U325:U336">SUM(S325:T325)</f>
        <v>193000</v>
      </c>
      <c r="V325" s="42"/>
      <c r="W325" s="42"/>
      <c r="X325" s="42">
        <f aca="true" t="shared" si="197" ref="X325:X336">SUM(U325:W325)</f>
        <v>193000</v>
      </c>
      <c r="Y325" s="42"/>
      <c r="Z325" s="42"/>
      <c r="AA325" s="42">
        <f aca="true" t="shared" si="198" ref="AA325:AA336">SUM(X325:Z325)</f>
        <v>193000</v>
      </c>
      <c r="AB325" s="42"/>
      <c r="AC325" s="42">
        <f aca="true" t="shared" si="199" ref="AC325:AC336">SUM(AA325:AB325)</f>
        <v>193000</v>
      </c>
      <c r="AD325" s="42">
        <v>150674</v>
      </c>
      <c r="AE325" s="77">
        <f t="shared" si="168"/>
        <v>0.7806943005181347</v>
      </c>
    </row>
    <row r="326" spans="1:31" ht="12.75">
      <c r="A326" s="11"/>
      <c r="B326" s="12"/>
      <c r="C326" s="12" t="s">
        <v>164</v>
      </c>
      <c r="D326" s="13" t="s">
        <v>165</v>
      </c>
      <c r="E326" s="14">
        <v>30000</v>
      </c>
      <c r="F326" s="14"/>
      <c r="G326" s="37">
        <f t="shared" si="189"/>
        <v>30000</v>
      </c>
      <c r="H326" s="42"/>
      <c r="I326" s="42">
        <f t="shared" si="190"/>
        <v>30000</v>
      </c>
      <c r="J326" s="42"/>
      <c r="K326" s="42">
        <f t="shared" si="191"/>
        <v>30000</v>
      </c>
      <c r="L326" s="42"/>
      <c r="M326" s="42">
        <f t="shared" si="192"/>
        <v>30000</v>
      </c>
      <c r="N326" s="42"/>
      <c r="O326" s="42">
        <f t="shared" si="193"/>
        <v>30000</v>
      </c>
      <c r="P326" s="42"/>
      <c r="Q326" s="42">
        <f t="shared" si="194"/>
        <v>30000</v>
      </c>
      <c r="R326" s="42"/>
      <c r="S326" s="42">
        <f t="shared" si="195"/>
        <v>30000</v>
      </c>
      <c r="T326" s="42"/>
      <c r="U326" s="42">
        <f t="shared" si="196"/>
        <v>30000</v>
      </c>
      <c r="V326" s="42"/>
      <c r="W326" s="42"/>
      <c r="X326" s="42">
        <f t="shared" si="197"/>
        <v>30000</v>
      </c>
      <c r="Y326" s="42"/>
      <c r="Z326" s="42"/>
      <c r="AA326" s="42">
        <f t="shared" si="198"/>
        <v>30000</v>
      </c>
      <c r="AB326" s="42"/>
      <c r="AC326" s="42">
        <f t="shared" si="199"/>
        <v>30000</v>
      </c>
      <c r="AD326" s="42">
        <v>30000</v>
      </c>
      <c r="AE326" s="77">
        <f t="shared" si="168"/>
        <v>1</v>
      </c>
    </row>
    <row r="327" spans="1:31" ht="12.75">
      <c r="A327" s="11"/>
      <c r="B327" s="12"/>
      <c r="C327" s="12" t="s">
        <v>55</v>
      </c>
      <c r="D327" s="13" t="s">
        <v>56</v>
      </c>
      <c r="E327" s="14">
        <v>59000</v>
      </c>
      <c r="F327" s="14"/>
      <c r="G327" s="37">
        <f t="shared" si="189"/>
        <v>59000</v>
      </c>
      <c r="H327" s="42"/>
      <c r="I327" s="42">
        <f t="shared" si="190"/>
        <v>59000</v>
      </c>
      <c r="J327" s="42"/>
      <c r="K327" s="42">
        <f t="shared" si="191"/>
        <v>59000</v>
      </c>
      <c r="L327" s="42"/>
      <c r="M327" s="42">
        <f t="shared" si="192"/>
        <v>59000</v>
      </c>
      <c r="N327" s="42"/>
      <c r="O327" s="42">
        <f t="shared" si="193"/>
        <v>59000</v>
      </c>
      <c r="P327" s="42"/>
      <c r="Q327" s="42">
        <f t="shared" si="194"/>
        <v>59000</v>
      </c>
      <c r="R327" s="42">
        <v>6000</v>
      </c>
      <c r="S327" s="42">
        <f t="shared" si="195"/>
        <v>65000</v>
      </c>
      <c r="T327" s="42">
        <v>3000</v>
      </c>
      <c r="U327" s="42">
        <f t="shared" si="196"/>
        <v>68000</v>
      </c>
      <c r="V327" s="42"/>
      <c r="W327" s="42"/>
      <c r="X327" s="42">
        <f t="shared" si="197"/>
        <v>68000</v>
      </c>
      <c r="Y327" s="42"/>
      <c r="Z327" s="42"/>
      <c r="AA327" s="42">
        <f t="shared" si="198"/>
        <v>68000</v>
      </c>
      <c r="AB327" s="42"/>
      <c r="AC327" s="42">
        <f t="shared" si="199"/>
        <v>68000</v>
      </c>
      <c r="AD327" s="42">
        <v>68000</v>
      </c>
      <c r="AE327" s="77">
        <f t="shared" si="168"/>
        <v>1</v>
      </c>
    </row>
    <row r="328" spans="1:31" ht="12.75">
      <c r="A328" s="11"/>
      <c r="B328" s="12"/>
      <c r="C328" s="12" t="s">
        <v>14</v>
      </c>
      <c r="D328" s="13" t="s">
        <v>15</v>
      </c>
      <c r="E328" s="14">
        <v>16175</v>
      </c>
      <c r="F328" s="14"/>
      <c r="G328" s="37">
        <f t="shared" si="189"/>
        <v>16175</v>
      </c>
      <c r="H328" s="42"/>
      <c r="I328" s="42">
        <f t="shared" si="190"/>
        <v>16175</v>
      </c>
      <c r="J328" s="42"/>
      <c r="K328" s="42">
        <f t="shared" si="191"/>
        <v>16175</v>
      </c>
      <c r="L328" s="42"/>
      <c r="M328" s="42">
        <f t="shared" si="192"/>
        <v>16175</v>
      </c>
      <c r="N328" s="42"/>
      <c r="O328" s="42">
        <f t="shared" si="193"/>
        <v>16175</v>
      </c>
      <c r="P328" s="42"/>
      <c r="Q328" s="42">
        <f t="shared" si="194"/>
        <v>16175</v>
      </c>
      <c r="R328" s="42"/>
      <c r="S328" s="42">
        <f t="shared" si="195"/>
        <v>16175</v>
      </c>
      <c r="T328" s="42"/>
      <c r="U328" s="42">
        <f t="shared" si="196"/>
        <v>16175</v>
      </c>
      <c r="V328" s="42"/>
      <c r="W328" s="42"/>
      <c r="X328" s="42">
        <f t="shared" si="197"/>
        <v>16175</v>
      </c>
      <c r="Y328" s="42"/>
      <c r="Z328" s="42"/>
      <c r="AA328" s="42">
        <f t="shared" si="198"/>
        <v>16175</v>
      </c>
      <c r="AB328" s="42"/>
      <c r="AC328" s="42">
        <f t="shared" si="199"/>
        <v>16175</v>
      </c>
      <c r="AD328" s="42">
        <v>10153</v>
      </c>
      <c r="AE328" s="77">
        <f t="shared" si="168"/>
        <v>0.6276970633693972</v>
      </c>
    </row>
    <row r="329" spans="1:31" ht="12.75">
      <c r="A329" s="11"/>
      <c r="B329" s="12"/>
      <c r="C329" s="12" t="s">
        <v>87</v>
      </c>
      <c r="D329" s="13" t="s">
        <v>88</v>
      </c>
      <c r="E329" s="14">
        <v>768</v>
      </c>
      <c r="F329" s="14"/>
      <c r="G329" s="37">
        <f t="shared" si="189"/>
        <v>768</v>
      </c>
      <c r="H329" s="42"/>
      <c r="I329" s="42">
        <f t="shared" si="190"/>
        <v>768</v>
      </c>
      <c r="J329" s="42" t="s">
        <v>275</v>
      </c>
      <c r="K329" s="42">
        <f t="shared" si="191"/>
        <v>768</v>
      </c>
      <c r="L329" s="42"/>
      <c r="M329" s="42">
        <f t="shared" si="192"/>
        <v>768</v>
      </c>
      <c r="N329" s="42"/>
      <c r="O329" s="42">
        <f t="shared" si="193"/>
        <v>768</v>
      </c>
      <c r="P329" s="42"/>
      <c r="Q329" s="42">
        <f t="shared" si="194"/>
        <v>768</v>
      </c>
      <c r="R329" s="42"/>
      <c r="S329" s="42">
        <f t="shared" si="195"/>
        <v>768</v>
      </c>
      <c r="T329" s="42"/>
      <c r="U329" s="42">
        <f t="shared" si="196"/>
        <v>768</v>
      </c>
      <c r="V329" s="42"/>
      <c r="W329" s="42"/>
      <c r="X329" s="42">
        <f t="shared" si="197"/>
        <v>768</v>
      </c>
      <c r="Y329" s="42"/>
      <c r="Z329" s="42"/>
      <c r="AA329" s="42">
        <f t="shared" si="198"/>
        <v>768</v>
      </c>
      <c r="AB329" s="42"/>
      <c r="AC329" s="42">
        <f t="shared" si="199"/>
        <v>768</v>
      </c>
      <c r="AD329" s="42">
        <v>768</v>
      </c>
      <c r="AE329" s="77">
        <f t="shared" si="168"/>
        <v>1</v>
      </c>
    </row>
    <row r="330" spans="1:31" ht="12.75">
      <c r="A330" s="11"/>
      <c r="B330" s="12"/>
      <c r="C330" s="12" t="s">
        <v>57</v>
      </c>
      <c r="D330" s="13" t="s">
        <v>58</v>
      </c>
      <c r="E330" s="14">
        <v>3312</v>
      </c>
      <c r="F330" s="14"/>
      <c r="G330" s="37">
        <f t="shared" si="189"/>
        <v>3312</v>
      </c>
      <c r="H330" s="42"/>
      <c r="I330" s="42">
        <f t="shared" si="190"/>
        <v>3312</v>
      </c>
      <c r="J330" s="42"/>
      <c r="K330" s="42">
        <f t="shared" si="191"/>
        <v>3312</v>
      </c>
      <c r="L330" s="42"/>
      <c r="M330" s="42">
        <f t="shared" si="192"/>
        <v>3312</v>
      </c>
      <c r="N330" s="42"/>
      <c r="O330" s="42">
        <f t="shared" si="193"/>
        <v>3312</v>
      </c>
      <c r="P330" s="42"/>
      <c r="Q330" s="42">
        <f t="shared" si="194"/>
        <v>3312</v>
      </c>
      <c r="R330" s="42"/>
      <c r="S330" s="42">
        <f t="shared" si="195"/>
        <v>3312</v>
      </c>
      <c r="T330" s="42"/>
      <c r="U330" s="42">
        <f t="shared" si="196"/>
        <v>3312</v>
      </c>
      <c r="V330" s="42"/>
      <c r="W330" s="42"/>
      <c r="X330" s="42">
        <f t="shared" si="197"/>
        <v>3312</v>
      </c>
      <c r="Y330" s="42"/>
      <c r="Z330" s="42"/>
      <c r="AA330" s="42">
        <f t="shared" si="198"/>
        <v>3312</v>
      </c>
      <c r="AB330" s="42"/>
      <c r="AC330" s="42">
        <f t="shared" si="199"/>
        <v>3312</v>
      </c>
      <c r="AD330" s="42">
        <v>1001</v>
      </c>
      <c r="AE330" s="77">
        <f t="shared" si="168"/>
        <v>0.3022342995169082</v>
      </c>
    </row>
    <row r="331" spans="1:31" ht="12.75">
      <c r="A331" s="11"/>
      <c r="B331" s="12"/>
      <c r="C331" s="12" t="s">
        <v>59</v>
      </c>
      <c r="D331" s="13" t="s">
        <v>60</v>
      </c>
      <c r="E331" s="14">
        <v>545</v>
      </c>
      <c r="F331" s="14"/>
      <c r="G331" s="37">
        <f t="shared" si="189"/>
        <v>545</v>
      </c>
      <c r="H331" s="42"/>
      <c r="I331" s="42">
        <f t="shared" si="190"/>
        <v>545</v>
      </c>
      <c r="J331" s="42"/>
      <c r="K331" s="42">
        <f t="shared" si="191"/>
        <v>545</v>
      </c>
      <c r="L331" s="42"/>
      <c r="M331" s="42">
        <f t="shared" si="192"/>
        <v>545</v>
      </c>
      <c r="N331" s="42"/>
      <c r="O331" s="42">
        <f t="shared" si="193"/>
        <v>545</v>
      </c>
      <c r="P331" s="42"/>
      <c r="Q331" s="42">
        <f t="shared" si="194"/>
        <v>545</v>
      </c>
      <c r="R331" s="42"/>
      <c r="S331" s="42">
        <f t="shared" si="195"/>
        <v>545</v>
      </c>
      <c r="T331" s="42"/>
      <c r="U331" s="42">
        <f t="shared" si="196"/>
        <v>545</v>
      </c>
      <c r="V331" s="42"/>
      <c r="W331" s="42"/>
      <c r="X331" s="42">
        <f t="shared" si="197"/>
        <v>545</v>
      </c>
      <c r="Y331" s="42"/>
      <c r="Z331" s="42"/>
      <c r="AA331" s="42">
        <f t="shared" si="198"/>
        <v>545</v>
      </c>
      <c r="AB331" s="42"/>
      <c r="AC331" s="42">
        <f t="shared" si="199"/>
        <v>545</v>
      </c>
      <c r="AD331" s="42">
        <v>140</v>
      </c>
      <c r="AE331" s="77">
        <f t="shared" si="168"/>
        <v>0.25688073394495414</v>
      </c>
    </row>
    <row r="332" spans="1:31" ht="12.75">
      <c r="A332" s="11"/>
      <c r="B332" s="12"/>
      <c r="C332" s="12" t="s">
        <v>20</v>
      </c>
      <c r="D332" s="13" t="s">
        <v>21</v>
      </c>
      <c r="E332" s="14">
        <v>6800</v>
      </c>
      <c r="F332" s="14"/>
      <c r="G332" s="37">
        <f t="shared" si="189"/>
        <v>6800</v>
      </c>
      <c r="H332" s="42"/>
      <c r="I332" s="42">
        <f t="shared" si="190"/>
        <v>6800</v>
      </c>
      <c r="J332" s="42"/>
      <c r="K332" s="42">
        <f t="shared" si="191"/>
        <v>6800</v>
      </c>
      <c r="L332" s="42">
        <v>2542</v>
      </c>
      <c r="M332" s="42">
        <f t="shared" si="192"/>
        <v>9342</v>
      </c>
      <c r="N332" s="42"/>
      <c r="O332" s="42">
        <f t="shared" si="193"/>
        <v>9342</v>
      </c>
      <c r="P332" s="42"/>
      <c r="Q332" s="42">
        <f t="shared" si="194"/>
        <v>9342</v>
      </c>
      <c r="R332" s="42">
        <v>3000</v>
      </c>
      <c r="S332" s="42">
        <f t="shared" si="195"/>
        <v>12342</v>
      </c>
      <c r="T332" s="42"/>
      <c r="U332" s="42">
        <f t="shared" si="196"/>
        <v>12342</v>
      </c>
      <c r="V332" s="42"/>
      <c r="W332" s="42"/>
      <c r="X332" s="42">
        <f t="shared" si="197"/>
        <v>12342</v>
      </c>
      <c r="Y332" s="42"/>
      <c r="Z332" s="42"/>
      <c r="AA332" s="42">
        <f t="shared" si="198"/>
        <v>12342</v>
      </c>
      <c r="AB332" s="42"/>
      <c r="AC332" s="42">
        <f t="shared" si="199"/>
        <v>12342</v>
      </c>
      <c r="AD332" s="42">
        <v>8221</v>
      </c>
      <c r="AE332" s="77">
        <f t="shared" si="168"/>
        <v>0.6660994976502997</v>
      </c>
    </row>
    <row r="333" spans="1:31" ht="12.75">
      <c r="A333" s="11"/>
      <c r="B333" s="12"/>
      <c r="C333" s="12" t="s">
        <v>72</v>
      </c>
      <c r="D333" s="13" t="s">
        <v>73</v>
      </c>
      <c r="E333" s="14">
        <v>13020</v>
      </c>
      <c r="F333" s="14"/>
      <c r="G333" s="37">
        <f t="shared" si="189"/>
        <v>13020</v>
      </c>
      <c r="H333" s="42"/>
      <c r="I333" s="42">
        <f t="shared" si="190"/>
        <v>13020</v>
      </c>
      <c r="J333" s="42"/>
      <c r="K333" s="42">
        <f t="shared" si="191"/>
        <v>13020</v>
      </c>
      <c r="L333" s="42">
        <v>3000</v>
      </c>
      <c r="M333" s="42">
        <f t="shared" si="192"/>
        <v>16020</v>
      </c>
      <c r="N333" s="42"/>
      <c r="O333" s="42">
        <f t="shared" si="193"/>
        <v>16020</v>
      </c>
      <c r="P333" s="42"/>
      <c r="Q333" s="42">
        <f t="shared" si="194"/>
        <v>16020</v>
      </c>
      <c r="R333" s="42">
        <v>2980</v>
      </c>
      <c r="S333" s="42">
        <f t="shared" si="195"/>
        <v>19000</v>
      </c>
      <c r="T333" s="42"/>
      <c r="U333" s="42">
        <f t="shared" si="196"/>
        <v>19000</v>
      </c>
      <c r="V333" s="42"/>
      <c r="W333" s="42"/>
      <c r="X333" s="42">
        <f t="shared" si="197"/>
        <v>19000</v>
      </c>
      <c r="Y333" s="42"/>
      <c r="Z333" s="42"/>
      <c r="AA333" s="42">
        <f t="shared" si="198"/>
        <v>19000</v>
      </c>
      <c r="AB333" s="42"/>
      <c r="AC333" s="42">
        <f t="shared" si="199"/>
        <v>19000</v>
      </c>
      <c r="AD333" s="42">
        <v>10181</v>
      </c>
      <c r="AE333" s="77">
        <f t="shared" si="168"/>
        <v>0.5358421052631579</v>
      </c>
    </row>
    <row r="334" spans="1:31" ht="12.75">
      <c r="A334" s="11"/>
      <c r="B334" s="12"/>
      <c r="C334" s="18" t="s">
        <v>22</v>
      </c>
      <c r="D334" s="13" t="s">
        <v>23</v>
      </c>
      <c r="E334" s="14">
        <v>1000</v>
      </c>
      <c r="F334" s="14"/>
      <c r="G334" s="37">
        <f t="shared" si="189"/>
        <v>1000</v>
      </c>
      <c r="H334" s="42"/>
      <c r="I334" s="42">
        <f t="shared" si="190"/>
        <v>1000</v>
      </c>
      <c r="J334" s="42"/>
      <c r="K334" s="42">
        <f t="shared" si="191"/>
        <v>1000</v>
      </c>
      <c r="L334" s="42"/>
      <c r="M334" s="42">
        <f t="shared" si="192"/>
        <v>1000</v>
      </c>
      <c r="N334" s="42"/>
      <c r="O334" s="42">
        <f t="shared" si="193"/>
        <v>1000</v>
      </c>
      <c r="P334" s="42"/>
      <c r="Q334" s="42">
        <f t="shared" si="194"/>
        <v>1000</v>
      </c>
      <c r="R334" s="42">
        <v>1478</v>
      </c>
      <c r="S334" s="42">
        <f t="shared" si="195"/>
        <v>2478</v>
      </c>
      <c r="T334" s="42"/>
      <c r="U334" s="42">
        <f t="shared" si="196"/>
        <v>2478</v>
      </c>
      <c r="V334" s="42"/>
      <c r="W334" s="42"/>
      <c r="X334" s="42">
        <f t="shared" si="197"/>
        <v>2478</v>
      </c>
      <c r="Y334" s="42"/>
      <c r="Z334" s="42"/>
      <c r="AA334" s="42">
        <f t="shared" si="198"/>
        <v>2478</v>
      </c>
      <c r="AB334" s="42"/>
      <c r="AC334" s="42">
        <f t="shared" si="199"/>
        <v>2478</v>
      </c>
      <c r="AD334" s="42">
        <v>978</v>
      </c>
      <c r="AE334" s="77">
        <f t="shared" si="168"/>
        <v>0.3946731234866828</v>
      </c>
    </row>
    <row r="335" spans="1:31" ht="12.75">
      <c r="A335" s="11"/>
      <c r="B335" s="12"/>
      <c r="C335" s="12" t="s">
        <v>16</v>
      </c>
      <c r="D335" s="13" t="s">
        <v>17</v>
      </c>
      <c r="E335" s="14">
        <v>29380</v>
      </c>
      <c r="F335" s="14"/>
      <c r="G335" s="37">
        <f t="shared" si="189"/>
        <v>29380</v>
      </c>
      <c r="H335" s="42">
        <v>-380</v>
      </c>
      <c r="I335" s="42">
        <f t="shared" si="190"/>
        <v>29000</v>
      </c>
      <c r="J335" s="42"/>
      <c r="K335" s="42">
        <f t="shared" si="191"/>
        <v>29000</v>
      </c>
      <c r="L335" s="42">
        <v>3000</v>
      </c>
      <c r="M335" s="42">
        <f t="shared" si="192"/>
        <v>32000</v>
      </c>
      <c r="N335" s="42"/>
      <c r="O335" s="42">
        <f t="shared" si="193"/>
        <v>32000</v>
      </c>
      <c r="P335" s="42"/>
      <c r="Q335" s="42">
        <f t="shared" si="194"/>
        <v>32000</v>
      </c>
      <c r="R335" s="42">
        <v>10000</v>
      </c>
      <c r="S335" s="42">
        <f t="shared" si="195"/>
        <v>42000</v>
      </c>
      <c r="T335" s="42">
        <v>-3000</v>
      </c>
      <c r="U335" s="42">
        <f t="shared" si="196"/>
        <v>39000</v>
      </c>
      <c r="V335" s="42"/>
      <c r="W335" s="42"/>
      <c r="X335" s="42">
        <f t="shared" si="197"/>
        <v>39000</v>
      </c>
      <c r="Y335" s="42"/>
      <c r="Z335" s="42"/>
      <c r="AA335" s="42">
        <f t="shared" si="198"/>
        <v>39000</v>
      </c>
      <c r="AB335" s="42"/>
      <c r="AC335" s="42">
        <f t="shared" si="199"/>
        <v>39000</v>
      </c>
      <c r="AD335" s="42">
        <v>21169</v>
      </c>
      <c r="AE335" s="77">
        <f aca="true" t="shared" si="200" ref="AE335:AE398">AD335/AC335</f>
        <v>0.5427948717948718</v>
      </c>
    </row>
    <row r="336" spans="1:31" ht="12.75">
      <c r="A336" s="11"/>
      <c r="B336" s="12"/>
      <c r="C336" s="18" t="s">
        <v>30</v>
      </c>
      <c r="D336" s="13" t="s">
        <v>31</v>
      </c>
      <c r="E336" s="14"/>
      <c r="F336" s="14"/>
      <c r="G336" s="37">
        <v>0</v>
      </c>
      <c r="H336" s="42">
        <v>380</v>
      </c>
      <c r="I336" s="42">
        <f>SUM(G336:H336)</f>
        <v>380</v>
      </c>
      <c r="J336" s="42"/>
      <c r="K336" s="42">
        <f t="shared" si="191"/>
        <v>380</v>
      </c>
      <c r="L336" s="42"/>
      <c r="M336" s="42">
        <f t="shared" si="192"/>
        <v>380</v>
      </c>
      <c r="N336" s="42"/>
      <c r="O336" s="42">
        <f t="shared" si="193"/>
        <v>380</v>
      </c>
      <c r="P336" s="42"/>
      <c r="Q336" s="42">
        <f t="shared" si="194"/>
        <v>380</v>
      </c>
      <c r="R336" s="42">
        <v>1000</v>
      </c>
      <c r="S336" s="42">
        <f t="shared" si="195"/>
        <v>1380</v>
      </c>
      <c r="T336" s="42"/>
      <c r="U336" s="42">
        <f t="shared" si="196"/>
        <v>1380</v>
      </c>
      <c r="V336" s="42"/>
      <c r="W336" s="42"/>
      <c r="X336" s="42">
        <f t="shared" si="197"/>
        <v>1380</v>
      </c>
      <c r="Y336" s="42"/>
      <c r="Z336" s="42"/>
      <c r="AA336" s="42">
        <f t="shared" si="198"/>
        <v>1380</v>
      </c>
      <c r="AB336" s="42"/>
      <c r="AC336" s="42">
        <f t="shared" si="199"/>
        <v>1380</v>
      </c>
      <c r="AD336" s="42">
        <v>63</v>
      </c>
      <c r="AE336" s="77">
        <f t="shared" si="200"/>
        <v>0.04565217391304348</v>
      </c>
    </row>
    <row r="337" spans="1:31" ht="12.75">
      <c r="A337" s="11"/>
      <c r="B337" s="12"/>
      <c r="C337" s="12"/>
      <c r="D337" s="13"/>
      <c r="E337" s="14"/>
      <c r="F337" s="14"/>
      <c r="G337" s="36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77"/>
    </row>
    <row r="338" spans="1:31" ht="12.75">
      <c r="A338" s="11"/>
      <c r="B338" s="12" t="s">
        <v>168</v>
      </c>
      <c r="C338" s="12"/>
      <c r="D338" s="13" t="s">
        <v>33</v>
      </c>
      <c r="E338" s="14">
        <v>1500</v>
      </c>
      <c r="F338" s="14"/>
      <c r="G338" s="37">
        <f>SUM(E338:F338)</f>
        <v>1500</v>
      </c>
      <c r="H338" s="42"/>
      <c r="I338" s="42">
        <f>SUM(G338:H338)</f>
        <v>1500</v>
      </c>
      <c r="J338" s="42"/>
      <c r="K338" s="42">
        <f>SUM(I338:J338)</f>
        <v>1500</v>
      </c>
      <c r="L338" s="42"/>
      <c r="M338" s="42">
        <f>SUM(K338:L338)</f>
        <v>1500</v>
      </c>
      <c r="N338" s="42"/>
      <c r="O338" s="42">
        <f>SUM(M338:N338)</f>
        <v>1500</v>
      </c>
      <c r="P338" s="42"/>
      <c r="Q338" s="42">
        <f>SUM(O338:P338)</f>
        <v>1500</v>
      </c>
      <c r="R338" s="42"/>
      <c r="S338" s="42">
        <f>SUM(Q338:R338)</f>
        <v>1500</v>
      </c>
      <c r="T338" s="42"/>
      <c r="U338" s="42">
        <f>SUM(S338:T338)</f>
        <v>1500</v>
      </c>
      <c r="V338" s="42"/>
      <c r="W338" s="42"/>
      <c r="X338" s="42">
        <f>SUM(U338:W338)</f>
        <v>1500</v>
      </c>
      <c r="Y338" s="42"/>
      <c r="Z338" s="42"/>
      <c r="AA338" s="42">
        <f>SUM(X338:Z338)</f>
        <v>1500</v>
      </c>
      <c r="AB338" s="42"/>
      <c r="AC338" s="42">
        <f>SUM(AA338:AB338)</f>
        <v>1500</v>
      </c>
      <c r="AD338" s="42">
        <v>1000</v>
      </c>
      <c r="AE338" s="77">
        <f t="shared" si="200"/>
        <v>0.6666666666666666</v>
      </c>
    </row>
    <row r="339" spans="1:31" ht="12.75">
      <c r="A339" s="11"/>
      <c r="B339" s="12"/>
      <c r="C339" s="12" t="s">
        <v>55</v>
      </c>
      <c r="D339" s="13" t="s">
        <v>56</v>
      </c>
      <c r="E339" s="14">
        <v>1500</v>
      </c>
      <c r="F339" s="14"/>
      <c r="G339" s="37">
        <f>SUM(E339:F339)</f>
        <v>1500</v>
      </c>
      <c r="H339" s="42"/>
      <c r="I339" s="42">
        <f>SUM(G339:H339)</f>
        <v>1500</v>
      </c>
      <c r="J339" s="42"/>
      <c r="K339" s="42">
        <f>SUM(I339:J339)</f>
        <v>1500</v>
      </c>
      <c r="L339" s="42"/>
      <c r="M339" s="42">
        <f>SUM(K339:L339)</f>
        <v>1500</v>
      </c>
      <c r="N339" s="42"/>
      <c r="O339" s="42">
        <f>SUM(M339:N339)</f>
        <v>1500</v>
      </c>
      <c r="P339" s="42"/>
      <c r="Q339" s="42">
        <f>SUM(O339:P339)</f>
        <v>1500</v>
      </c>
      <c r="R339" s="42"/>
      <c r="S339" s="42">
        <f>SUM(Q339:R339)</f>
        <v>1500</v>
      </c>
      <c r="T339" s="42"/>
      <c r="U339" s="42">
        <f>SUM(S339:T339)</f>
        <v>1500</v>
      </c>
      <c r="V339" s="42"/>
      <c r="W339" s="42"/>
      <c r="X339" s="42">
        <f>SUM(U339:W339)</f>
        <v>1500</v>
      </c>
      <c r="Y339" s="42"/>
      <c r="Z339" s="42"/>
      <c r="AA339" s="42">
        <f>SUM(X339:Z339)</f>
        <v>1500</v>
      </c>
      <c r="AB339" s="42"/>
      <c r="AC339" s="42">
        <f>SUM(AA339:AB339)</f>
        <v>1500</v>
      </c>
      <c r="AD339" s="42">
        <v>1000</v>
      </c>
      <c r="AE339" s="77">
        <f t="shared" si="200"/>
        <v>0.6666666666666666</v>
      </c>
    </row>
    <row r="340" spans="1:31" s="5" customFormat="1" ht="12.75">
      <c r="A340" s="6"/>
      <c r="B340" s="7"/>
      <c r="C340" s="7"/>
      <c r="D340" s="8"/>
      <c r="E340" s="9"/>
      <c r="F340" s="9"/>
      <c r="G340" s="35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77"/>
    </row>
    <row r="341" spans="1:31" s="5" customFormat="1" ht="12.75">
      <c r="A341" s="6" t="s">
        <v>169</v>
      </c>
      <c r="B341" s="7"/>
      <c r="C341" s="7"/>
      <c r="D341" s="8" t="s">
        <v>170</v>
      </c>
      <c r="E341" s="9">
        <v>3088200</v>
      </c>
      <c r="F341" s="9">
        <v>-16620</v>
      </c>
      <c r="G341" s="34">
        <f>SUM(E341:F341)</f>
        <v>3071580</v>
      </c>
      <c r="H341" s="41"/>
      <c r="I341" s="41">
        <f>SUM(G341:H341)</f>
        <v>3071580</v>
      </c>
      <c r="J341" s="41"/>
      <c r="K341" s="41">
        <f>SUM(I341:J341)</f>
        <v>3071580</v>
      </c>
      <c r="L341" s="41">
        <v>187189</v>
      </c>
      <c r="M341" s="41">
        <f>SUM(K341:L341)</f>
        <v>3258769</v>
      </c>
      <c r="N341" s="41">
        <v>75806</v>
      </c>
      <c r="O341" s="41">
        <f>SUM(M341:N341)</f>
        <v>3334575</v>
      </c>
      <c r="P341" s="41"/>
      <c r="Q341" s="41">
        <f>SUM(O341:P341)</f>
        <v>3334575</v>
      </c>
      <c r="R341" s="41">
        <v>8100</v>
      </c>
      <c r="S341" s="41">
        <f>SUM(Q341:R341)</f>
        <v>3342675</v>
      </c>
      <c r="T341" s="41">
        <v>-252737</v>
      </c>
      <c r="U341" s="41">
        <f>SUM(S341:T341)</f>
        <v>3089938</v>
      </c>
      <c r="V341" s="41"/>
      <c r="W341" s="41">
        <v>79958</v>
      </c>
      <c r="X341" s="41">
        <f>SUM(U341:W341)</f>
        <v>3169896</v>
      </c>
      <c r="Y341" s="41"/>
      <c r="Z341" s="41">
        <v>11700</v>
      </c>
      <c r="AA341" s="41">
        <f>SUM(X341:Z341)</f>
        <v>3181596</v>
      </c>
      <c r="AB341" s="41">
        <v>14000</v>
      </c>
      <c r="AC341" s="41">
        <f>SUM(AA341:AB341)</f>
        <v>3195596</v>
      </c>
      <c r="AD341" s="41">
        <v>3195197</v>
      </c>
      <c r="AE341" s="76">
        <f t="shared" si="200"/>
        <v>0.9998751406623365</v>
      </c>
    </row>
    <row r="342" spans="1:31" s="10" customFormat="1" ht="12.75">
      <c r="A342" s="11"/>
      <c r="B342" s="12" t="s">
        <v>171</v>
      </c>
      <c r="C342" s="12"/>
      <c r="D342" s="13" t="s">
        <v>172</v>
      </c>
      <c r="E342" s="14">
        <v>31000</v>
      </c>
      <c r="F342" s="14">
        <v>-1000</v>
      </c>
      <c r="G342" s="37">
        <f>SUM(E342:F342)</f>
        <v>30000</v>
      </c>
      <c r="H342" s="42"/>
      <c r="I342" s="42">
        <f>SUM(G342:H342)</f>
        <v>30000</v>
      </c>
      <c r="J342" s="42"/>
      <c r="K342" s="42">
        <f>SUM(I342:J342)</f>
        <v>30000</v>
      </c>
      <c r="L342" s="42">
        <v>15200</v>
      </c>
      <c r="M342" s="42">
        <f>SUM(K342:L342)</f>
        <v>45200</v>
      </c>
      <c r="N342" s="42"/>
      <c r="O342" s="42">
        <f>SUM(M342:N342)</f>
        <v>45200</v>
      </c>
      <c r="P342" s="42"/>
      <c r="Q342" s="42">
        <f>SUM(O342:P342)</f>
        <v>45200</v>
      </c>
      <c r="R342" s="42"/>
      <c r="S342" s="42">
        <f>SUM(Q342:R342)</f>
        <v>45200</v>
      </c>
      <c r="T342" s="42"/>
      <c r="U342" s="42">
        <f>SUM(S342:T342)</f>
        <v>45200</v>
      </c>
      <c r="V342" s="42"/>
      <c r="W342" s="42"/>
      <c r="X342" s="42">
        <f>SUM(U342:W342)</f>
        <v>45200</v>
      </c>
      <c r="Y342" s="42"/>
      <c r="Z342" s="42"/>
      <c r="AA342" s="42">
        <f>SUM(X342:Z342)</f>
        <v>45200</v>
      </c>
      <c r="AB342" s="42"/>
      <c r="AC342" s="42">
        <f>SUM(AA342:AB342)</f>
        <v>45200</v>
      </c>
      <c r="AD342" s="42">
        <v>44815</v>
      </c>
      <c r="AE342" s="77">
        <f t="shared" si="200"/>
        <v>0.9914823008849557</v>
      </c>
    </row>
    <row r="343" spans="1:31" s="10" customFormat="1" ht="12.75">
      <c r="A343" s="11"/>
      <c r="B343" s="12"/>
      <c r="C343" s="12"/>
      <c r="D343" s="13" t="s">
        <v>173</v>
      </c>
      <c r="E343" s="14"/>
      <c r="F343" s="14"/>
      <c r="G343" s="37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77"/>
    </row>
    <row r="344" spans="1:31" s="10" customFormat="1" ht="12.75">
      <c r="A344" s="11"/>
      <c r="B344" s="12"/>
      <c r="C344" s="12" t="s">
        <v>174</v>
      </c>
      <c r="D344" s="13" t="s">
        <v>175</v>
      </c>
      <c r="E344" s="14">
        <v>31000</v>
      </c>
      <c r="F344" s="14">
        <v>-1000</v>
      </c>
      <c r="G344" s="37">
        <f>SUM(E344:F344)</f>
        <v>30000</v>
      </c>
      <c r="H344" s="42"/>
      <c r="I344" s="42">
        <f>SUM(G344:H344)</f>
        <v>30000</v>
      </c>
      <c r="J344" s="42"/>
      <c r="K344" s="42">
        <f>SUM(I344:J344)</f>
        <v>30000</v>
      </c>
      <c r="L344" s="42">
        <v>15200</v>
      </c>
      <c r="M344" s="42">
        <f>SUM(K344:L344)</f>
        <v>45200</v>
      </c>
      <c r="N344" s="42"/>
      <c r="O344" s="42">
        <f>SUM(M344:N344)</f>
        <v>45200</v>
      </c>
      <c r="P344" s="42"/>
      <c r="Q344" s="42">
        <f>SUM(O344:P344)</f>
        <v>45200</v>
      </c>
      <c r="R344" s="42"/>
      <c r="S344" s="42">
        <f>SUM(Q344:R344)</f>
        <v>45200</v>
      </c>
      <c r="T344" s="42"/>
      <c r="U344" s="42">
        <f>SUM(S344:T344)</f>
        <v>45200</v>
      </c>
      <c r="V344" s="42"/>
      <c r="W344" s="42"/>
      <c r="X344" s="42">
        <f>SUM(U344:W344)</f>
        <v>45200</v>
      </c>
      <c r="Y344" s="42"/>
      <c r="Z344" s="42"/>
      <c r="AA344" s="42">
        <f>SUM(X344:Z344)</f>
        <v>45200</v>
      </c>
      <c r="AB344" s="42"/>
      <c r="AC344" s="42">
        <f>SUM(AA344:AB344)</f>
        <v>45200</v>
      </c>
      <c r="AD344" s="42">
        <v>44815</v>
      </c>
      <c r="AE344" s="77">
        <f t="shared" si="200"/>
        <v>0.9914823008849557</v>
      </c>
    </row>
    <row r="345" spans="1:31" s="10" customFormat="1" ht="12.75">
      <c r="A345" s="11"/>
      <c r="B345" s="12"/>
      <c r="C345" s="12"/>
      <c r="D345" s="13"/>
      <c r="E345" s="14"/>
      <c r="F345" s="14"/>
      <c r="G345" s="37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77"/>
    </row>
    <row r="346" spans="1:31" ht="12.75">
      <c r="A346" s="11"/>
      <c r="B346" s="12" t="s">
        <v>176</v>
      </c>
      <c r="C346" s="12"/>
      <c r="D346" s="13" t="s">
        <v>177</v>
      </c>
      <c r="E346" s="14">
        <v>1294000</v>
      </c>
      <c r="F346" s="14">
        <v>-70371</v>
      </c>
      <c r="G346" s="37">
        <f>SUM(E346:F346)</f>
        <v>1223629</v>
      </c>
      <c r="H346" s="42"/>
      <c r="I346" s="42">
        <f>SUM(G346:H346)</f>
        <v>1223629</v>
      </c>
      <c r="J346" s="42"/>
      <c r="K346" s="42">
        <f>SUM(I346:J346)</f>
        <v>1223629</v>
      </c>
      <c r="L346" s="42">
        <v>153419</v>
      </c>
      <c r="M346" s="42">
        <f>SUM(K346:L346)</f>
        <v>1377048</v>
      </c>
      <c r="N346" s="42">
        <v>6900</v>
      </c>
      <c r="O346" s="42">
        <f>SUM(M346:N346)</f>
        <v>1383948</v>
      </c>
      <c r="P346" s="42"/>
      <c r="Q346" s="42">
        <f>SUM(O346:P346)</f>
        <v>1383948</v>
      </c>
      <c r="R346" s="42">
        <v>1710</v>
      </c>
      <c r="S346" s="42">
        <f>SUM(Q346:R346)</f>
        <v>1385658</v>
      </c>
      <c r="T346" s="42">
        <v>30000</v>
      </c>
      <c r="U346" s="42">
        <f>SUM(S346:T346)</f>
        <v>1415658</v>
      </c>
      <c r="V346" s="42"/>
      <c r="W346" s="42">
        <v>19000</v>
      </c>
      <c r="X346" s="42">
        <f>SUM(U346:W346)</f>
        <v>1434658</v>
      </c>
      <c r="Y346" s="42"/>
      <c r="Z346" s="42">
        <v>5200</v>
      </c>
      <c r="AA346" s="42">
        <f>SUM(X346:Z346)</f>
        <v>1439858</v>
      </c>
      <c r="AB346" s="42">
        <v>15011</v>
      </c>
      <c r="AC346" s="42">
        <f>SUM(AA346:AB346)</f>
        <v>1454869</v>
      </c>
      <c r="AD346" s="42">
        <v>1454869</v>
      </c>
      <c r="AE346" s="77">
        <f t="shared" si="200"/>
        <v>1</v>
      </c>
    </row>
    <row r="347" spans="1:31" s="10" customFormat="1" ht="12.75">
      <c r="A347" s="11"/>
      <c r="B347" s="12"/>
      <c r="C347" s="12"/>
      <c r="D347" s="13" t="s">
        <v>178</v>
      </c>
      <c r="E347" s="14"/>
      <c r="F347" s="14"/>
      <c r="G347" s="36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77"/>
    </row>
    <row r="348" spans="1:31" s="10" customFormat="1" ht="12.75">
      <c r="A348" s="11"/>
      <c r="B348" s="12"/>
      <c r="C348" s="12" t="s">
        <v>166</v>
      </c>
      <c r="D348" s="13" t="s">
        <v>167</v>
      </c>
      <c r="E348" s="14">
        <v>1154000</v>
      </c>
      <c r="F348" s="14">
        <v>-70371</v>
      </c>
      <c r="G348" s="37">
        <f>SUM(E348:F348)</f>
        <v>1083629</v>
      </c>
      <c r="H348" s="42"/>
      <c r="I348" s="42">
        <f>SUM(G348:H348)</f>
        <v>1083629</v>
      </c>
      <c r="J348" s="42"/>
      <c r="K348" s="42">
        <f>SUM(I348:J348)</f>
        <v>1083629</v>
      </c>
      <c r="L348" s="42">
        <v>153419</v>
      </c>
      <c r="M348" s="42">
        <f>SUM(K348:L348)</f>
        <v>1237048</v>
      </c>
      <c r="N348" s="42">
        <v>6900</v>
      </c>
      <c r="O348" s="42">
        <f>SUM(M348:N348)</f>
        <v>1243948</v>
      </c>
      <c r="P348" s="42"/>
      <c r="Q348" s="42">
        <f>SUM(O348:P348)</f>
        <v>1243948</v>
      </c>
      <c r="R348" s="42">
        <v>1710</v>
      </c>
      <c r="S348" s="42">
        <f>SUM(Q348:R348)</f>
        <v>1245658</v>
      </c>
      <c r="T348" s="42">
        <v>30000</v>
      </c>
      <c r="U348" s="42">
        <f>SUM(S348:T348)</f>
        <v>1275658</v>
      </c>
      <c r="V348" s="42"/>
      <c r="W348" s="42">
        <v>95000</v>
      </c>
      <c r="X348" s="42">
        <f aca="true" t="shared" si="201" ref="X348:X355">SUM(U348:W348)</f>
        <v>1370658</v>
      </c>
      <c r="Y348" s="42"/>
      <c r="Z348" s="42">
        <v>5200</v>
      </c>
      <c r="AA348" s="42">
        <f aca="true" t="shared" si="202" ref="AA348:AA355">SUM(X348:Z348)</f>
        <v>1375858</v>
      </c>
      <c r="AB348" s="42">
        <v>15443</v>
      </c>
      <c r="AC348" s="42">
        <f aca="true" t="shared" si="203" ref="AC348:AC355">SUM(AA348:AB348)</f>
        <v>1391301</v>
      </c>
      <c r="AD348" s="42">
        <v>1391301</v>
      </c>
      <c r="AE348" s="77">
        <f t="shared" si="200"/>
        <v>1</v>
      </c>
    </row>
    <row r="349" spans="1:31" s="10" customFormat="1" ht="12.75">
      <c r="A349" s="11"/>
      <c r="B349" s="12"/>
      <c r="C349" s="12" t="s">
        <v>57</v>
      </c>
      <c r="D349" s="13" t="s">
        <v>58</v>
      </c>
      <c r="E349" s="14">
        <v>140000</v>
      </c>
      <c r="F349" s="14"/>
      <c r="G349" s="37">
        <f>SUM(E349:F349)</f>
        <v>140000</v>
      </c>
      <c r="H349" s="42"/>
      <c r="I349" s="42">
        <f>SUM(G349:H349)</f>
        <v>140000</v>
      </c>
      <c r="J349" s="42"/>
      <c r="K349" s="42">
        <f>SUM(I349:J349)</f>
        <v>140000</v>
      </c>
      <c r="L349" s="42"/>
      <c r="M349" s="42">
        <f>SUM(K349:L349)</f>
        <v>140000</v>
      </c>
      <c r="N349" s="42"/>
      <c r="O349" s="42">
        <f>SUM(M349:N349)</f>
        <v>140000</v>
      </c>
      <c r="P349" s="42"/>
      <c r="Q349" s="42">
        <f>SUM(O349:P349)</f>
        <v>140000</v>
      </c>
      <c r="R349" s="42"/>
      <c r="S349" s="42">
        <f>SUM(Q349:R349)</f>
        <v>140000</v>
      </c>
      <c r="T349" s="42"/>
      <c r="U349" s="42">
        <f>SUM(S349:T349)</f>
        <v>140000</v>
      </c>
      <c r="V349" s="42"/>
      <c r="W349" s="42">
        <v>-76000</v>
      </c>
      <c r="X349" s="42">
        <f t="shared" si="201"/>
        <v>64000</v>
      </c>
      <c r="Y349" s="42"/>
      <c r="Z349" s="42"/>
      <c r="AA349" s="42">
        <f t="shared" si="202"/>
        <v>64000</v>
      </c>
      <c r="AB349" s="42">
        <v>-432</v>
      </c>
      <c r="AC349" s="42">
        <f t="shared" si="203"/>
        <v>63568</v>
      </c>
      <c r="AD349" s="42">
        <v>63568</v>
      </c>
      <c r="AE349" s="77">
        <f t="shared" si="200"/>
        <v>1</v>
      </c>
    </row>
    <row r="350" spans="1:31" s="10" customFormat="1" ht="12.75">
      <c r="A350" s="11"/>
      <c r="B350" s="12"/>
      <c r="C350" s="12"/>
      <c r="D350" s="13"/>
      <c r="E350" s="14"/>
      <c r="F350" s="14"/>
      <c r="G350" s="36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>
        <f t="shared" si="201"/>
        <v>0</v>
      </c>
      <c r="Y350" s="42"/>
      <c r="Z350" s="42"/>
      <c r="AA350" s="42"/>
      <c r="AB350" s="42"/>
      <c r="AC350" s="42"/>
      <c r="AD350" s="42"/>
      <c r="AE350" s="77"/>
    </row>
    <row r="351" spans="1:31" ht="12.75">
      <c r="A351" s="11"/>
      <c r="B351" s="12" t="s">
        <v>179</v>
      </c>
      <c r="C351" s="12"/>
      <c r="D351" s="13" t="s">
        <v>180</v>
      </c>
      <c r="E351" s="14">
        <v>1100000</v>
      </c>
      <c r="F351" s="14"/>
      <c r="G351" s="37">
        <f>SUM(E351:F351)</f>
        <v>1100000</v>
      </c>
      <c r="H351" s="42"/>
      <c r="I351" s="42">
        <f>SUM(G351:H351)</f>
        <v>1100000</v>
      </c>
      <c r="J351" s="42"/>
      <c r="K351" s="42">
        <f>SUM(I351:J351)</f>
        <v>1100000</v>
      </c>
      <c r="L351" s="42"/>
      <c r="M351" s="42">
        <f>SUM(K351:L351)</f>
        <v>1100000</v>
      </c>
      <c r="N351" s="42"/>
      <c r="O351" s="42">
        <f>SUM(M351:N351)</f>
        <v>1100000</v>
      </c>
      <c r="P351" s="42"/>
      <c r="Q351" s="42">
        <f>SUM(O351:P351)</f>
        <v>1100000</v>
      </c>
      <c r="R351" s="42"/>
      <c r="S351" s="42">
        <f>SUM(Q351:R351)</f>
        <v>1100000</v>
      </c>
      <c r="T351" s="42">
        <v>-344052</v>
      </c>
      <c r="U351" s="42">
        <f>SUM(S351:T351)</f>
        <v>755948</v>
      </c>
      <c r="V351" s="42"/>
      <c r="W351" s="42">
        <v>27688</v>
      </c>
      <c r="X351" s="42">
        <f t="shared" si="201"/>
        <v>783636</v>
      </c>
      <c r="Y351" s="42"/>
      <c r="Z351" s="42">
        <v>4800</v>
      </c>
      <c r="AA351" s="42">
        <f t="shared" si="202"/>
        <v>788436</v>
      </c>
      <c r="AB351" s="42"/>
      <c r="AC351" s="42">
        <f t="shared" si="203"/>
        <v>788436</v>
      </c>
      <c r="AD351" s="42">
        <v>788422</v>
      </c>
      <c r="AE351" s="77">
        <f t="shared" si="200"/>
        <v>0.999982243327296</v>
      </c>
    </row>
    <row r="352" spans="1:31" ht="12.75">
      <c r="A352" s="11"/>
      <c r="B352" s="12"/>
      <c r="C352" s="12" t="s">
        <v>166</v>
      </c>
      <c r="D352" s="13" t="s">
        <v>167</v>
      </c>
      <c r="E352" s="14">
        <v>1100000</v>
      </c>
      <c r="F352" s="14"/>
      <c r="G352" s="37">
        <f>SUM(E352:F352)</f>
        <v>1100000</v>
      </c>
      <c r="H352" s="42"/>
      <c r="I352" s="42">
        <f>SUM(G352:H352)</f>
        <v>1100000</v>
      </c>
      <c r="J352" s="42"/>
      <c r="K352" s="42">
        <f>SUM(I352:J352)</f>
        <v>1100000</v>
      </c>
      <c r="L352" s="42"/>
      <c r="M352" s="42">
        <f>SUM(K352:L352)</f>
        <v>1100000</v>
      </c>
      <c r="N352" s="42"/>
      <c r="O352" s="42">
        <f>SUM(M352:N352)</f>
        <v>1100000</v>
      </c>
      <c r="P352" s="42"/>
      <c r="Q352" s="42">
        <f>SUM(O352:P352)</f>
        <v>1100000</v>
      </c>
      <c r="R352" s="42"/>
      <c r="S352" s="42">
        <f>SUM(Q352:R352)</f>
        <v>1100000</v>
      </c>
      <c r="T352" s="42">
        <v>-344052</v>
      </c>
      <c r="U352" s="42">
        <f>SUM(S352:T352)</f>
        <v>755948</v>
      </c>
      <c r="V352" s="42"/>
      <c r="W352" s="42">
        <v>27688</v>
      </c>
      <c r="X352" s="42">
        <f t="shared" si="201"/>
        <v>783636</v>
      </c>
      <c r="Y352" s="42"/>
      <c r="Z352" s="42">
        <v>4800</v>
      </c>
      <c r="AA352" s="42">
        <f t="shared" si="202"/>
        <v>788436</v>
      </c>
      <c r="AB352" s="42"/>
      <c r="AC352" s="42">
        <f t="shared" si="203"/>
        <v>788436</v>
      </c>
      <c r="AD352" s="42">
        <v>788422</v>
      </c>
      <c r="AE352" s="77">
        <f t="shared" si="200"/>
        <v>0.999982243327296</v>
      </c>
    </row>
    <row r="353" spans="1:31" ht="12.75">
      <c r="A353" s="11"/>
      <c r="B353" s="12"/>
      <c r="C353" s="12"/>
      <c r="D353" s="13"/>
      <c r="E353" s="14"/>
      <c r="F353" s="14"/>
      <c r="G353" s="36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>
        <f t="shared" si="201"/>
        <v>0</v>
      </c>
      <c r="Y353" s="42"/>
      <c r="Z353" s="42"/>
      <c r="AA353" s="42">
        <f t="shared" si="202"/>
        <v>0</v>
      </c>
      <c r="AB353" s="42"/>
      <c r="AC353" s="42"/>
      <c r="AD353" s="42"/>
      <c r="AE353" s="77"/>
    </row>
    <row r="354" spans="1:31" s="10" customFormat="1" ht="12.75">
      <c r="A354" s="11"/>
      <c r="B354" s="12" t="s">
        <v>181</v>
      </c>
      <c r="C354" s="12"/>
      <c r="D354" s="13" t="s">
        <v>182</v>
      </c>
      <c r="E354" s="14">
        <v>49000</v>
      </c>
      <c r="F354" s="14"/>
      <c r="G354" s="37">
        <f>SUM(E354:F354)</f>
        <v>49000</v>
      </c>
      <c r="H354" s="42"/>
      <c r="I354" s="42">
        <f>SUM(G354:H354)</f>
        <v>49000</v>
      </c>
      <c r="J354" s="42"/>
      <c r="K354" s="42">
        <f>SUM(I354:J354)</f>
        <v>49000</v>
      </c>
      <c r="L354" s="42"/>
      <c r="M354" s="42">
        <f>SUM(K354:L354)</f>
        <v>49000</v>
      </c>
      <c r="N354" s="42">
        <v>3300</v>
      </c>
      <c r="O354" s="42">
        <f>SUM(M354:N354)</f>
        <v>52300</v>
      </c>
      <c r="P354" s="42"/>
      <c r="Q354" s="42">
        <f>SUM(O354:P354)</f>
        <v>52300</v>
      </c>
      <c r="R354" s="42"/>
      <c r="S354" s="42">
        <f>SUM(Q354:R354)</f>
        <v>52300</v>
      </c>
      <c r="T354" s="42"/>
      <c r="U354" s="42">
        <f>SUM(S354:T354)</f>
        <v>52300</v>
      </c>
      <c r="V354" s="42"/>
      <c r="W354" s="42">
        <v>12100</v>
      </c>
      <c r="X354" s="42">
        <f t="shared" si="201"/>
        <v>64400</v>
      </c>
      <c r="Y354" s="42"/>
      <c r="Z354" s="42"/>
      <c r="AA354" s="42">
        <f t="shared" si="202"/>
        <v>64400</v>
      </c>
      <c r="AB354" s="42"/>
      <c r="AC354" s="42">
        <f t="shared" si="203"/>
        <v>64400</v>
      </c>
      <c r="AD354" s="42">
        <v>64400</v>
      </c>
      <c r="AE354" s="77">
        <f t="shared" si="200"/>
        <v>1</v>
      </c>
    </row>
    <row r="355" spans="1:31" s="10" customFormat="1" ht="12.75">
      <c r="A355" s="15"/>
      <c r="B355" s="16"/>
      <c r="C355" s="16" t="s">
        <v>166</v>
      </c>
      <c r="D355" s="13" t="s">
        <v>167</v>
      </c>
      <c r="E355" s="14">
        <v>49000</v>
      </c>
      <c r="F355" s="14"/>
      <c r="G355" s="37">
        <f>SUM(E355:F355)</f>
        <v>49000</v>
      </c>
      <c r="H355" s="42"/>
      <c r="I355" s="42">
        <f>SUM(G355:H355)</f>
        <v>49000</v>
      </c>
      <c r="J355" s="42"/>
      <c r="K355" s="42">
        <f>SUM(I355:J355)</f>
        <v>49000</v>
      </c>
      <c r="L355" s="42"/>
      <c r="M355" s="42">
        <f>SUM(K355:L355)</f>
        <v>49000</v>
      </c>
      <c r="N355" s="42">
        <v>3300</v>
      </c>
      <c r="O355" s="42">
        <f>SUM(M355:N355)</f>
        <v>52300</v>
      </c>
      <c r="P355" s="42"/>
      <c r="Q355" s="42">
        <f>SUM(O355:P355)</f>
        <v>52300</v>
      </c>
      <c r="R355" s="42"/>
      <c r="S355" s="42">
        <f>SUM(Q355:R355)</f>
        <v>52300</v>
      </c>
      <c r="T355" s="42"/>
      <c r="U355" s="42">
        <f>SUM(S355:T355)</f>
        <v>52300</v>
      </c>
      <c r="V355" s="42"/>
      <c r="W355" s="42">
        <v>12100</v>
      </c>
      <c r="X355" s="42">
        <f t="shared" si="201"/>
        <v>64400</v>
      </c>
      <c r="Y355" s="42"/>
      <c r="Z355" s="42"/>
      <c r="AA355" s="42">
        <f t="shared" si="202"/>
        <v>64400</v>
      </c>
      <c r="AB355" s="42"/>
      <c r="AC355" s="42">
        <f t="shared" si="203"/>
        <v>64400</v>
      </c>
      <c r="AD355" s="42">
        <v>64400</v>
      </c>
      <c r="AE355" s="77">
        <f t="shared" si="200"/>
        <v>1</v>
      </c>
    </row>
    <row r="356" spans="1:31" s="10" customFormat="1" ht="12.75">
      <c r="A356" s="17"/>
      <c r="B356" s="18"/>
      <c r="C356" s="18"/>
      <c r="D356" s="19"/>
      <c r="E356" s="14"/>
      <c r="F356" s="14"/>
      <c r="G356" s="36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77"/>
    </row>
    <row r="357" spans="1:31" ht="12.75">
      <c r="A357" s="17"/>
      <c r="B357" s="18" t="s">
        <v>183</v>
      </c>
      <c r="C357" s="18"/>
      <c r="D357" s="109" t="s">
        <v>184</v>
      </c>
      <c r="E357" s="14">
        <v>543600</v>
      </c>
      <c r="F357" s="14">
        <v>-3000</v>
      </c>
      <c r="G357" s="37">
        <f aca="true" t="shared" si="204" ref="G357:G371">SUM(E357:F357)</f>
        <v>540600</v>
      </c>
      <c r="H357" s="42"/>
      <c r="I357" s="42">
        <f aca="true" t="shared" si="205" ref="I357:I371">SUM(G357:H357)</f>
        <v>540600</v>
      </c>
      <c r="J357" s="42"/>
      <c r="K357" s="42">
        <f aca="true" t="shared" si="206" ref="K357:K371">SUM(I357:J357)</f>
        <v>540600</v>
      </c>
      <c r="L357" s="42"/>
      <c r="M357" s="42">
        <f aca="true" t="shared" si="207" ref="M357:M371">SUM(K357:L357)</f>
        <v>540600</v>
      </c>
      <c r="N357" s="42"/>
      <c r="O357" s="42">
        <f aca="true" t="shared" si="208" ref="O357:O371">SUM(M357:N357)</f>
        <v>540600</v>
      </c>
      <c r="P357" s="42"/>
      <c r="Q357" s="42">
        <f aca="true" t="shared" si="209" ref="Q357:Q371">SUM(O357:P357)</f>
        <v>540600</v>
      </c>
      <c r="R357" s="42"/>
      <c r="S357" s="42">
        <f aca="true" t="shared" si="210" ref="S357:S371">SUM(Q357:R357)</f>
        <v>540600</v>
      </c>
      <c r="T357" s="42">
        <v>8000</v>
      </c>
      <c r="U357" s="42">
        <f aca="true" t="shared" si="211" ref="U357:U371">SUM(S357:T357)</f>
        <v>548600</v>
      </c>
      <c r="V357" s="42"/>
      <c r="W357" s="42"/>
      <c r="X357" s="42">
        <f aca="true" t="shared" si="212" ref="X357:X371">SUM(U357:W357)</f>
        <v>548600</v>
      </c>
      <c r="Y357" s="42"/>
      <c r="Z357" s="42">
        <v>1700</v>
      </c>
      <c r="AA357" s="42">
        <f aca="true" t="shared" si="213" ref="AA357:AA371">SUM(X357:Z357)</f>
        <v>550300</v>
      </c>
      <c r="AB357" s="42"/>
      <c r="AC357" s="42">
        <f aca="true" t="shared" si="214" ref="AC357:AC371">SUM(AA357:AB357)</f>
        <v>550300</v>
      </c>
      <c r="AD357" s="42">
        <v>550300</v>
      </c>
      <c r="AE357" s="77">
        <f t="shared" si="200"/>
        <v>1</v>
      </c>
    </row>
    <row r="358" spans="1:31" ht="12.75">
      <c r="A358" s="17"/>
      <c r="B358" s="18"/>
      <c r="C358" s="18" t="s">
        <v>93</v>
      </c>
      <c r="D358" s="59" t="s">
        <v>94</v>
      </c>
      <c r="E358" s="14">
        <v>2500</v>
      </c>
      <c r="F358" s="14"/>
      <c r="G358" s="37">
        <f t="shared" si="204"/>
        <v>2500</v>
      </c>
      <c r="H358" s="42"/>
      <c r="I358" s="42">
        <f t="shared" si="205"/>
        <v>2500</v>
      </c>
      <c r="J358" s="42"/>
      <c r="K358" s="42">
        <f t="shared" si="206"/>
        <v>2500</v>
      </c>
      <c r="L358" s="42"/>
      <c r="M358" s="42">
        <f t="shared" si="207"/>
        <v>2500</v>
      </c>
      <c r="N358" s="42"/>
      <c r="O358" s="42">
        <f t="shared" si="208"/>
        <v>2500</v>
      </c>
      <c r="P358" s="42"/>
      <c r="Q358" s="42">
        <f t="shared" si="209"/>
        <v>2500</v>
      </c>
      <c r="R358" s="42"/>
      <c r="S358" s="42">
        <f t="shared" si="210"/>
        <v>2500</v>
      </c>
      <c r="T358" s="42"/>
      <c r="U358" s="42">
        <f t="shared" si="211"/>
        <v>2500</v>
      </c>
      <c r="V358" s="42"/>
      <c r="W358" s="42"/>
      <c r="X358" s="42">
        <f t="shared" si="212"/>
        <v>2500</v>
      </c>
      <c r="Y358" s="42"/>
      <c r="Z358" s="42"/>
      <c r="AA358" s="42">
        <f t="shared" si="213"/>
        <v>2500</v>
      </c>
      <c r="AB358" s="42">
        <v>-600</v>
      </c>
      <c r="AC358" s="42">
        <f t="shared" si="214"/>
        <v>1900</v>
      </c>
      <c r="AD358" s="42">
        <v>1900</v>
      </c>
      <c r="AE358" s="77">
        <f t="shared" si="200"/>
        <v>1</v>
      </c>
    </row>
    <row r="359" spans="1:31" ht="12.75">
      <c r="A359" s="17"/>
      <c r="B359" s="18"/>
      <c r="C359" s="18" t="s">
        <v>85</v>
      </c>
      <c r="D359" s="13" t="s">
        <v>86</v>
      </c>
      <c r="E359" s="14">
        <v>363778</v>
      </c>
      <c r="F359" s="14"/>
      <c r="G359" s="37">
        <f t="shared" si="204"/>
        <v>363778</v>
      </c>
      <c r="H359" s="42"/>
      <c r="I359" s="42">
        <f t="shared" si="205"/>
        <v>363778</v>
      </c>
      <c r="J359" s="42"/>
      <c r="K359" s="42">
        <f t="shared" si="206"/>
        <v>363778</v>
      </c>
      <c r="L359" s="42"/>
      <c r="M359" s="42">
        <f t="shared" si="207"/>
        <v>363778</v>
      </c>
      <c r="N359" s="42"/>
      <c r="O359" s="42">
        <f t="shared" si="208"/>
        <v>363778</v>
      </c>
      <c r="P359" s="42"/>
      <c r="Q359" s="42">
        <f t="shared" si="209"/>
        <v>363778</v>
      </c>
      <c r="R359" s="42"/>
      <c r="S359" s="42">
        <f t="shared" si="210"/>
        <v>363778</v>
      </c>
      <c r="T359" s="42"/>
      <c r="U359" s="42">
        <f t="shared" si="211"/>
        <v>363778</v>
      </c>
      <c r="V359" s="42"/>
      <c r="W359" s="42"/>
      <c r="X359" s="42">
        <f t="shared" si="212"/>
        <v>363778</v>
      </c>
      <c r="Y359" s="42"/>
      <c r="Z359" s="42"/>
      <c r="AA359" s="42">
        <f t="shared" si="213"/>
        <v>363778</v>
      </c>
      <c r="AB359" s="42"/>
      <c r="AC359" s="42">
        <f t="shared" si="214"/>
        <v>363778</v>
      </c>
      <c r="AD359" s="42">
        <v>363778</v>
      </c>
      <c r="AE359" s="77">
        <f t="shared" si="200"/>
        <v>1</v>
      </c>
    </row>
    <row r="360" spans="1:31" ht="12.75">
      <c r="A360" s="17"/>
      <c r="B360" s="18"/>
      <c r="C360" s="18" t="s">
        <v>87</v>
      </c>
      <c r="D360" s="13" t="s">
        <v>88</v>
      </c>
      <c r="E360" s="14">
        <v>30732</v>
      </c>
      <c r="F360" s="14">
        <v>-1979</v>
      </c>
      <c r="G360" s="37">
        <f t="shared" si="204"/>
        <v>28753</v>
      </c>
      <c r="H360" s="42"/>
      <c r="I360" s="42">
        <f t="shared" si="205"/>
        <v>28753</v>
      </c>
      <c r="J360" s="42"/>
      <c r="K360" s="42">
        <f t="shared" si="206"/>
        <v>28753</v>
      </c>
      <c r="L360" s="42"/>
      <c r="M360" s="42">
        <f t="shared" si="207"/>
        <v>28753</v>
      </c>
      <c r="N360" s="42"/>
      <c r="O360" s="42">
        <f t="shared" si="208"/>
        <v>28753</v>
      </c>
      <c r="P360" s="42"/>
      <c r="Q360" s="42">
        <f t="shared" si="209"/>
        <v>28753</v>
      </c>
      <c r="R360" s="42"/>
      <c r="S360" s="42">
        <f t="shared" si="210"/>
        <v>28753</v>
      </c>
      <c r="T360" s="42"/>
      <c r="U360" s="42">
        <f t="shared" si="211"/>
        <v>28753</v>
      </c>
      <c r="V360" s="42"/>
      <c r="W360" s="42"/>
      <c r="X360" s="42">
        <f t="shared" si="212"/>
        <v>28753</v>
      </c>
      <c r="Y360" s="42"/>
      <c r="Z360" s="42"/>
      <c r="AA360" s="42">
        <f t="shared" si="213"/>
        <v>28753</v>
      </c>
      <c r="AB360" s="42"/>
      <c r="AC360" s="42">
        <f t="shared" si="214"/>
        <v>28753</v>
      </c>
      <c r="AD360" s="42">
        <v>28753</v>
      </c>
      <c r="AE360" s="77">
        <f t="shared" si="200"/>
        <v>1</v>
      </c>
    </row>
    <row r="361" spans="1:31" ht="12.75">
      <c r="A361" s="17"/>
      <c r="B361" s="18"/>
      <c r="C361" s="18" t="s">
        <v>57</v>
      </c>
      <c r="D361" s="13" t="s">
        <v>58</v>
      </c>
      <c r="E361" s="14">
        <v>69646</v>
      </c>
      <c r="F361" s="14">
        <v>-526</v>
      </c>
      <c r="G361" s="37">
        <f t="shared" si="204"/>
        <v>69120</v>
      </c>
      <c r="H361" s="42"/>
      <c r="I361" s="42">
        <f t="shared" si="205"/>
        <v>69120</v>
      </c>
      <c r="J361" s="42"/>
      <c r="K361" s="42">
        <f t="shared" si="206"/>
        <v>69120</v>
      </c>
      <c r="L361" s="42"/>
      <c r="M361" s="42">
        <f t="shared" si="207"/>
        <v>69120</v>
      </c>
      <c r="N361" s="42"/>
      <c r="O361" s="42">
        <f t="shared" si="208"/>
        <v>69120</v>
      </c>
      <c r="P361" s="42"/>
      <c r="Q361" s="42">
        <f t="shared" si="209"/>
        <v>69120</v>
      </c>
      <c r="R361" s="42"/>
      <c r="S361" s="42">
        <f t="shared" si="210"/>
        <v>69120</v>
      </c>
      <c r="T361" s="42">
        <v>695</v>
      </c>
      <c r="U361" s="42">
        <f t="shared" si="211"/>
        <v>69815</v>
      </c>
      <c r="V361" s="42"/>
      <c r="W361" s="42"/>
      <c r="X361" s="42">
        <f t="shared" si="212"/>
        <v>69815</v>
      </c>
      <c r="Y361" s="42"/>
      <c r="Z361" s="42"/>
      <c r="AA361" s="42">
        <f t="shared" si="213"/>
        <v>69815</v>
      </c>
      <c r="AB361" s="42">
        <v>-172</v>
      </c>
      <c r="AC361" s="42">
        <f t="shared" si="214"/>
        <v>69643</v>
      </c>
      <c r="AD361" s="42">
        <v>69643</v>
      </c>
      <c r="AE361" s="77">
        <f t="shared" si="200"/>
        <v>1</v>
      </c>
    </row>
    <row r="362" spans="1:31" ht="12.75">
      <c r="A362" s="17"/>
      <c r="B362" s="18"/>
      <c r="C362" s="18" t="s">
        <v>59</v>
      </c>
      <c r="D362" s="13" t="s">
        <v>60</v>
      </c>
      <c r="E362" s="14">
        <v>9544</v>
      </c>
      <c r="F362" s="14">
        <v>-56</v>
      </c>
      <c r="G362" s="37">
        <f t="shared" si="204"/>
        <v>9488</v>
      </c>
      <c r="H362" s="42"/>
      <c r="I362" s="42">
        <f t="shared" si="205"/>
        <v>9488</v>
      </c>
      <c r="J362" s="42"/>
      <c r="K362" s="42">
        <f t="shared" si="206"/>
        <v>9488</v>
      </c>
      <c r="L362" s="42"/>
      <c r="M362" s="42">
        <f t="shared" si="207"/>
        <v>9488</v>
      </c>
      <c r="N362" s="42"/>
      <c r="O362" s="42">
        <f t="shared" si="208"/>
        <v>9488</v>
      </c>
      <c r="P362" s="42"/>
      <c r="Q362" s="42">
        <f t="shared" si="209"/>
        <v>9488</v>
      </c>
      <c r="R362" s="42"/>
      <c r="S362" s="42">
        <f t="shared" si="210"/>
        <v>9488</v>
      </c>
      <c r="T362" s="42">
        <v>92</v>
      </c>
      <c r="U362" s="42">
        <f t="shared" si="211"/>
        <v>9580</v>
      </c>
      <c r="V362" s="42"/>
      <c r="W362" s="42"/>
      <c r="X362" s="42">
        <f t="shared" si="212"/>
        <v>9580</v>
      </c>
      <c r="Y362" s="42"/>
      <c r="Z362" s="42"/>
      <c r="AA362" s="42">
        <f t="shared" si="213"/>
        <v>9580</v>
      </c>
      <c r="AB362" s="42">
        <v>-27</v>
      </c>
      <c r="AC362" s="42">
        <f t="shared" si="214"/>
        <v>9553</v>
      </c>
      <c r="AD362" s="42">
        <v>9553</v>
      </c>
      <c r="AE362" s="77">
        <f t="shared" si="200"/>
        <v>1</v>
      </c>
    </row>
    <row r="363" spans="1:31" ht="12.75">
      <c r="A363" s="17"/>
      <c r="B363" s="18"/>
      <c r="C363" s="18" t="s">
        <v>20</v>
      </c>
      <c r="D363" s="13" t="s">
        <v>21</v>
      </c>
      <c r="E363" s="14">
        <v>8800</v>
      </c>
      <c r="F363" s="14">
        <v>-439</v>
      </c>
      <c r="G363" s="37">
        <f t="shared" si="204"/>
        <v>8361</v>
      </c>
      <c r="H363" s="42"/>
      <c r="I363" s="42">
        <f t="shared" si="205"/>
        <v>8361</v>
      </c>
      <c r="J363" s="42"/>
      <c r="K363" s="42">
        <f t="shared" si="206"/>
        <v>8361</v>
      </c>
      <c r="L363" s="42"/>
      <c r="M363" s="42">
        <f t="shared" si="207"/>
        <v>8361</v>
      </c>
      <c r="N363" s="42"/>
      <c r="O363" s="42">
        <f t="shared" si="208"/>
        <v>8361</v>
      </c>
      <c r="P363" s="42"/>
      <c r="Q363" s="42">
        <f t="shared" si="209"/>
        <v>8361</v>
      </c>
      <c r="R363" s="42"/>
      <c r="S363" s="42">
        <f t="shared" si="210"/>
        <v>8361</v>
      </c>
      <c r="T363" s="42">
        <v>2000</v>
      </c>
      <c r="U363" s="42">
        <f t="shared" si="211"/>
        <v>10361</v>
      </c>
      <c r="V363" s="42"/>
      <c r="W363" s="42"/>
      <c r="X363" s="42">
        <f t="shared" si="212"/>
        <v>10361</v>
      </c>
      <c r="Y363" s="42"/>
      <c r="Z363" s="42"/>
      <c r="AA363" s="42">
        <f t="shared" si="213"/>
        <v>10361</v>
      </c>
      <c r="AB363" s="42">
        <v>780</v>
      </c>
      <c r="AC363" s="42">
        <f t="shared" si="214"/>
        <v>11141</v>
      </c>
      <c r="AD363" s="42">
        <v>11141</v>
      </c>
      <c r="AE363" s="77">
        <f t="shared" si="200"/>
        <v>1</v>
      </c>
    </row>
    <row r="364" spans="1:31" ht="12.75">
      <c r="A364" s="17"/>
      <c r="B364" s="18"/>
      <c r="C364" s="18" t="s">
        <v>72</v>
      </c>
      <c r="D364" s="13" t="s">
        <v>73</v>
      </c>
      <c r="E364" s="14">
        <v>14000</v>
      </c>
      <c r="F364" s="14"/>
      <c r="G364" s="37">
        <f t="shared" si="204"/>
        <v>14000</v>
      </c>
      <c r="H364" s="42">
        <v>-350</v>
      </c>
      <c r="I364" s="42">
        <f t="shared" si="205"/>
        <v>13650</v>
      </c>
      <c r="J364" s="42"/>
      <c r="K364" s="42">
        <f t="shared" si="206"/>
        <v>13650</v>
      </c>
      <c r="L364" s="42">
        <v>-3650</v>
      </c>
      <c r="M364" s="42">
        <f t="shared" si="207"/>
        <v>10000</v>
      </c>
      <c r="N364" s="42"/>
      <c r="O364" s="42">
        <f t="shared" si="208"/>
        <v>10000</v>
      </c>
      <c r="P364" s="42"/>
      <c r="Q364" s="42">
        <f t="shared" si="209"/>
        <v>10000</v>
      </c>
      <c r="R364" s="42"/>
      <c r="S364" s="42">
        <f t="shared" si="210"/>
        <v>10000</v>
      </c>
      <c r="T364" s="42"/>
      <c r="U364" s="42">
        <f t="shared" si="211"/>
        <v>10000</v>
      </c>
      <c r="V364" s="42"/>
      <c r="W364" s="42"/>
      <c r="X364" s="42">
        <f t="shared" si="212"/>
        <v>10000</v>
      </c>
      <c r="Y364" s="42"/>
      <c r="Z364" s="42"/>
      <c r="AA364" s="42">
        <f t="shared" si="213"/>
        <v>10000</v>
      </c>
      <c r="AB364" s="42">
        <v>-1757</v>
      </c>
      <c r="AC364" s="42">
        <f t="shared" si="214"/>
        <v>8243</v>
      </c>
      <c r="AD364" s="42">
        <v>8243</v>
      </c>
      <c r="AE364" s="77">
        <f t="shared" si="200"/>
        <v>1</v>
      </c>
    </row>
    <row r="365" spans="1:31" ht="12.75">
      <c r="A365" s="17"/>
      <c r="B365" s="18"/>
      <c r="C365" s="18" t="s">
        <v>22</v>
      </c>
      <c r="D365" s="13" t="s">
        <v>23</v>
      </c>
      <c r="E365" s="14">
        <v>4000</v>
      </c>
      <c r="F365" s="14"/>
      <c r="G365" s="37">
        <f t="shared" si="204"/>
        <v>4000</v>
      </c>
      <c r="H365" s="42"/>
      <c r="I365" s="42">
        <f t="shared" si="205"/>
        <v>4000</v>
      </c>
      <c r="J365" s="42"/>
      <c r="K365" s="42">
        <f t="shared" si="206"/>
        <v>4000</v>
      </c>
      <c r="L365" s="42">
        <v>-3000</v>
      </c>
      <c r="M365" s="42">
        <f t="shared" si="207"/>
        <v>1000</v>
      </c>
      <c r="N365" s="42"/>
      <c r="O365" s="42">
        <f t="shared" si="208"/>
        <v>1000</v>
      </c>
      <c r="P365" s="42"/>
      <c r="Q365" s="42">
        <f t="shared" si="209"/>
        <v>1000</v>
      </c>
      <c r="R365" s="42"/>
      <c r="S365" s="42">
        <f t="shared" si="210"/>
        <v>1000</v>
      </c>
      <c r="T365" s="42"/>
      <c r="U365" s="42">
        <f t="shared" si="211"/>
        <v>1000</v>
      </c>
      <c r="V365" s="42"/>
      <c r="W365" s="42"/>
      <c r="X365" s="42">
        <f t="shared" si="212"/>
        <v>1000</v>
      </c>
      <c r="Y365" s="42"/>
      <c r="Z365" s="42"/>
      <c r="AA365" s="42">
        <f t="shared" si="213"/>
        <v>1000</v>
      </c>
      <c r="AB365" s="42">
        <v>-91</v>
      </c>
      <c r="AC365" s="42">
        <f t="shared" si="214"/>
        <v>909</v>
      </c>
      <c r="AD365" s="42">
        <v>909</v>
      </c>
      <c r="AE365" s="77">
        <f t="shared" si="200"/>
        <v>1</v>
      </c>
    </row>
    <row r="366" spans="1:31" ht="12.75">
      <c r="A366" s="17"/>
      <c r="B366" s="18"/>
      <c r="C366" s="18" t="s">
        <v>16</v>
      </c>
      <c r="D366" s="13" t="s">
        <v>17</v>
      </c>
      <c r="E366" s="14">
        <v>17100</v>
      </c>
      <c r="F366" s="14"/>
      <c r="G366" s="37">
        <f t="shared" si="204"/>
        <v>17100</v>
      </c>
      <c r="H366" s="42"/>
      <c r="I366" s="42">
        <f t="shared" si="205"/>
        <v>17100</v>
      </c>
      <c r="J366" s="42"/>
      <c r="K366" s="42">
        <f t="shared" si="206"/>
        <v>17100</v>
      </c>
      <c r="L366" s="42">
        <v>6720</v>
      </c>
      <c r="M366" s="42">
        <f t="shared" si="207"/>
        <v>23820</v>
      </c>
      <c r="N366" s="42"/>
      <c r="O366" s="42">
        <f t="shared" si="208"/>
        <v>23820</v>
      </c>
      <c r="P366" s="42"/>
      <c r="Q366" s="42">
        <f t="shared" si="209"/>
        <v>23820</v>
      </c>
      <c r="R366" s="42"/>
      <c r="S366" s="42">
        <f t="shared" si="210"/>
        <v>23820</v>
      </c>
      <c r="T366" s="42">
        <v>4884</v>
      </c>
      <c r="U366" s="42">
        <f t="shared" si="211"/>
        <v>28704</v>
      </c>
      <c r="V366" s="42"/>
      <c r="W366" s="42"/>
      <c r="X366" s="42">
        <f t="shared" si="212"/>
        <v>28704</v>
      </c>
      <c r="Y366" s="42"/>
      <c r="Z366" s="42">
        <v>1700</v>
      </c>
      <c r="AA366" s="42">
        <f t="shared" si="213"/>
        <v>30404</v>
      </c>
      <c r="AB366" s="42">
        <v>1595</v>
      </c>
      <c r="AC366" s="42">
        <f t="shared" si="214"/>
        <v>31999</v>
      </c>
      <c r="AD366" s="42">
        <v>31999</v>
      </c>
      <c r="AE366" s="77">
        <f t="shared" si="200"/>
        <v>1</v>
      </c>
    </row>
    <row r="367" spans="1:31" ht="12.75">
      <c r="A367" s="17"/>
      <c r="B367" s="18"/>
      <c r="C367" s="18" t="s">
        <v>34</v>
      </c>
      <c r="D367" s="13" t="s">
        <v>35</v>
      </c>
      <c r="E367" s="14">
        <v>1500</v>
      </c>
      <c r="F367" s="14"/>
      <c r="G367" s="37">
        <f t="shared" si="204"/>
        <v>1500</v>
      </c>
      <c r="H367" s="42"/>
      <c r="I367" s="42">
        <f t="shared" si="205"/>
        <v>1500</v>
      </c>
      <c r="J367" s="42"/>
      <c r="K367" s="42">
        <f t="shared" si="206"/>
        <v>1500</v>
      </c>
      <c r="L367" s="42">
        <v>-500</v>
      </c>
      <c r="M367" s="42">
        <f t="shared" si="207"/>
        <v>1000</v>
      </c>
      <c r="N367" s="42"/>
      <c r="O367" s="42">
        <f t="shared" si="208"/>
        <v>1000</v>
      </c>
      <c r="P367" s="42"/>
      <c r="Q367" s="42">
        <f t="shared" si="209"/>
        <v>1000</v>
      </c>
      <c r="R367" s="42"/>
      <c r="S367" s="42">
        <f t="shared" si="210"/>
        <v>1000</v>
      </c>
      <c r="T367" s="42"/>
      <c r="U367" s="42">
        <f t="shared" si="211"/>
        <v>1000</v>
      </c>
      <c r="V367" s="42"/>
      <c r="W367" s="42"/>
      <c r="X367" s="42">
        <f t="shared" si="212"/>
        <v>1000</v>
      </c>
      <c r="Y367" s="42"/>
      <c r="Z367" s="42"/>
      <c r="AA367" s="42">
        <f t="shared" si="213"/>
        <v>1000</v>
      </c>
      <c r="AB367" s="42">
        <v>-212</v>
      </c>
      <c r="AC367" s="42">
        <f t="shared" si="214"/>
        <v>788</v>
      </c>
      <c r="AD367" s="42">
        <v>788</v>
      </c>
      <c r="AE367" s="77">
        <f t="shared" si="200"/>
        <v>1</v>
      </c>
    </row>
    <row r="368" spans="1:31" ht="12.75">
      <c r="A368" s="17"/>
      <c r="B368" s="18"/>
      <c r="C368" s="18" t="s">
        <v>30</v>
      </c>
      <c r="D368" s="13" t="s">
        <v>31</v>
      </c>
      <c r="E368" s="14">
        <v>5000</v>
      </c>
      <c r="F368" s="14"/>
      <c r="G368" s="37">
        <f t="shared" si="204"/>
        <v>5000</v>
      </c>
      <c r="H368" s="42"/>
      <c r="I368" s="42">
        <f t="shared" si="205"/>
        <v>5000</v>
      </c>
      <c r="J368" s="42"/>
      <c r="K368" s="42">
        <f t="shared" si="206"/>
        <v>5000</v>
      </c>
      <c r="L368" s="42"/>
      <c r="M368" s="42">
        <f t="shared" si="207"/>
        <v>5000</v>
      </c>
      <c r="N368" s="42"/>
      <c r="O368" s="42">
        <f t="shared" si="208"/>
        <v>5000</v>
      </c>
      <c r="P368" s="42"/>
      <c r="Q368" s="42">
        <f t="shared" si="209"/>
        <v>5000</v>
      </c>
      <c r="R368" s="42"/>
      <c r="S368" s="42">
        <f t="shared" si="210"/>
        <v>5000</v>
      </c>
      <c r="T368" s="42"/>
      <c r="U368" s="42">
        <f t="shared" si="211"/>
        <v>5000</v>
      </c>
      <c r="V368" s="42"/>
      <c r="W368" s="42"/>
      <c r="X368" s="42">
        <f t="shared" si="212"/>
        <v>5000</v>
      </c>
      <c r="Y368" s="42"/>
      <c r="Z368" s="42"/>
      <c r="AA368" s="42">
        <f t="shared" si="213"/>
        <v>5000</v>
      </c>
      <c r="AB368" s="42">
        <v>512</v>
      </c>
      <c r="AC368" s="42">
        <f t="shared" si="214"/>
        <v>5512</v>
      </c>
      <c r="AD368" s="42">
        <v>5512</v>
      </c>
      <c r="AE368" s="77">
        <f t="shared" si="200"/>
        <v>1</v>
      </c>
    </row>
    <row r="369" spans="1:31" ht="12.75">
      <c r="A369" s="17"/>
      <c r="B369" s="18"/>
      <c r="C369" s="18" t="s">
        <v>97</v>
      </c>
      <c r="D369" s="13" t="s">
        <v>98</v>
      </c>
      <c r="E369" s="14">
        <v>11000</v>
      </c>
      <c r="F369" s="14"/>
      <c r="G369" s="37">
        <f t="shared" si="204"/>
        <v>11000</v>
      </c>
      <c r="H369" s="42"/>
      <c r="I369" s="42">
        <f t="shared" si="205"/>
        <v>11000</v>
      </c>
      <c r="J369" s="42"/>
      <c r="K369" s="42">
        <f t="shared" si="206"/>
        <v>11000</v>
      </c>
      <c r="L369" s="42">
        <v>415</v>
      </c>
      <c r="M369" s="42">
        <f t="shared" si="207"/>
        <v>11415</v>
      </c>
      <c r="N369" s="42"/>
      <c r="O369" s="42">
        <f t="shared" si="208"/>
        <v>11415</v>
      </c>
      <c r="P369" s="42"/>
      <c r="Q369" s="42">
        <f t="shared" si="209"/>
        <v>11415</v>
      </c>
      <c r="R369" s="42"/>
      <c r="S369" s="42">
        <f t="shared" si="210"/>
        <v>11415</v>
      </c>
      <c r="T369" s="42">
        <v>329</v>
      </c>
      <c r="U369" s="42">
        <f t="shared" si="211"/>
        <v>11744</v>
      </c>
      <c r="V369" s="42"/>
      <c r="W369" s="42"/>
      <c r="X369" s="42">
        <f t="shared" si="212"/>
        <v>11744</v>
      </c>
      <c r="Y369" s="42"/>
      <c r="Z369" s="42"/>
      <c r="AA369" s="42">
        <f t="shared" si="213"/>
        <v>11744</v>
      </c>
      <c r="AB369" s="42"/>
      <c r="AC369" s="42">
        <f t="shared" si="214"/>
        <v>11744</v>
      </c>
      <c r="AD369" s="42">
        <v>11744</v>
      </c>
      <c r="AE369" s="77">
        <f t="shared" si="200"/>
        <v>1</v>
      </c>
    </row>
    <row r="370" spans="1:31" ht="12.75">
      <c r="A370" s="17"/>
      <c r="B370" s="18"/>
      <c r="C370" s="18" t="s">
        <v>248</v>
      </c>
      <c r="D370" s="13" t="s">
        <v>249</v>
      </c>
      <c r="E370" s="14"/>
      <c r="F370" s="14"/>
      <c r="G370" s="37">
        <v>0</v>
      </c>
      <c r="H370" s="42">
        <v>350</v>
      </c>
      <c r="I370" s="42">
        <f t="shared" si="205"/>
        <v>350</v>
      </c>
      <c r="J370" s="42"/>
      <c r="K370" s="42">
        <f t="shared" si="206"/>
        <v>350</v>
      </c>
      <c r="L370" s="42"/>
      <c r="M370" s="42">
        <f t="shared" si="207"/>
        <v>350</v>
      </c>
      <c r="N370" s="42"/>
      <c r="O370" s="42">
        <f t="shared" si="208"/>
        <v>350</v>
      </c>
      <c r="P370" s="42"/>
      <c r="Q370" s="42">
        <f t="shared" si="209"/>
        <v>350</v>
      </c>
      <c r="R370" s="42"/>
      <c r="S370" s="42">
        <f t="shared" si="210"/>
        <v>350</v>
      </c>
      <c r="T370" s="42"/>
      <c r="U370" s="42">
        <f t="shared" si="211"/>
        <v>350</v>
      </c>
      <c r="V370" s="42"/>
      <c r="W370" s="42"/>
      <c r="X370" s="42">
        <f t="shared" si="212"/>
        <v>350</v>
      </c>
      <c r="Y370" s="42"/>
      <c r="Z370" s="42"/>
      <c r="AA370" s="42">
        <f t="shared" si="213"/>
        <v>350</v>
      </c>
      <c r="AB370" s="42">
        <v>-28</v>
      </c>
      <c r="AC370" s="42">
        <f t="shared" si="214"/>
        <v>322</v>
      </c>
      <c r="AD370" s="42">
        <v>322</v>
      </c>
      <c r="AE370" s="77">
        <f t="shared" si="200"/>
        <v>1</v>
      </c>
    </row>
    <row r="371" spans="1:31" ht="12.75">
      <c r="A371" s="17"/>
      <c r="B371" s="18"/>
      <c r="C371" s="18" t="s">
        <v>70</v>
      </c>
      <c r="D371" s="13" t="s">
        <v>99</v>
      </c>
      <c r="E371" s="14">
        <v>6000</v>
      </c>
      <c r="F371" s="14"/>
      <c r="G371" s="37">
        <f t="shared" si="204"/>
        <v>6000</v>
      </c>
      <c r="H371" s="42"/>
      <c r="I371" s="42">
        <f t="shared" si="205"/>
        <v>6000</v>
      </c>
      <c r="J371" s="42"/>
      <c r="K371" s="42">
        <f t="shared" si="206"/>
        <v>6000</v>
      </c>
      <c r="L371" s="42">
        <v>15</v>
      </c>
      <c r="M371" s="42">
        <f t="shared" si="207"/>
        <v>6015</v>
      </c>
      <c r="N371" s="42"/>
      <c r="O371" s="42">
        <f t="shared" si="208"/>
        <v>6015</v>
      </c>
      <c r="P371" s="42"/>
      <c r="Q371" s="42">
        <f t="shared" si="209"/>
        <v>6015</v>
      </c>
      <c r="R371" s="42"/>
      <c r="S371" s="42">
        <f t="shared" si="210"/>
        <v>6015</v>
      </c>
      <c r="T371" s="42"/>
      <c r="U371" s="42">
        <f t="shared" si="211"/>
        <v>6015</v>
      </c>
      <c r="V371" s="42"/>
      <c r="W371" s="42"/>
      <c r="X371" s="42">
        <f t="shared" si="212"/>
        <v>6015</v>
      </c>
      <c r="Y371" s="42"/>
      <c r="Z371" s="42"/>
      <c r="AA371" s="42">
        <f t="shared" si="213"/>
        <v>6015</v>
      </c>
      <c r="AB371" s="42"/>
      <c r="AC371" s="42">
        <f t="shared" si="214"/>
        <v>6015</v>
      </c>
      <c r="AD371" s="42">
        <v>6015</v>
      </c>
      <c r="AE371" s="77">
        <f t="shared" si="200"/>
        <v>1</v>
      </c>
    </row>
    <row r="372" spans="1:31" ht="12.75">
      <c r="A372" s="17"/>
      <c r="B372" s="18"/>
      <c r="C372" s="18"/>
      <c r="D372" s="19"/>
      <c r="E372" s="14"/>
      <c r="F372" s="14"/>
      <c r="G372" s="37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77"/>
    </row>
    <row r="373" spans="1:31" ht="12.75">
      <c r="A373" s="49"/>
      <c r="B373" s="58" t="s">
        <v>185</v>
      </c>
      <c r="C373" s="58"/>
      <c r="D373" s="59" t="s">
        <v>186</v>
      </c>
      <c r="E373" s="14">
        <v>6000</v>
      </c>
      <c r="F373" s="14">
        <v>7371</v>
      </c>
      <c r="G373" s="37">
        <f>SUM(E373:F373)</f>
        <v>13371</v>
      </c>
      <c r="H373" s="42"/>
      <c r="I373" s="42">
        <f>SUM(G373:H373)</f>
        <v>13371</v>
      </c>
      <c r="J373" s="42"/>
      <c r="K373" s="42">
        <f>SUM(I373:J373)</f>
        <v>13371</v>
      </c>
      <c r="L373" s="42">
        <v>1581</v>
      </c>
      <c r="M373" s="42">
        <f>SUM(K373:L373)</f>
        <v>14952</v>
      </c>
      <c r="N373" s="42"/>
      <c r="O373" s="42">
        <f>SUM(M373:N373)</f>
        <v>14952</v>
      </c>
      <c r="P373" s="42"/>
      <c r="Q373" s="42">
        <f>SUM(O373:P373)</f>
        <v>14952</v>
      </c>
      <c r="R373" s="42"/>
      <c r="S373" s="42">
        <f>SUM(Q373:R373)</f>
        <v>14952</v>
      </c>
      <c r="T373" s="42"/>
      <c r="U373" s="42">
        <f>SUM(S373:T373)</f>
        <v>14952</v>
      </c>
      <c r="V373" s="42"/>
      <c r="W373" s="42"/>
      <c r="X373" s="42">
        <f>SUM(U373:W373)</f>
        <v>14952</v>
      </c>
      <c r="Y373" s="42"/>
      <c r="Z373" s="42"/>
      <c r="AA373" s="42">
        <f>SUM(X373:Z373)</f>
        <v>14952</v>
      </c>
      <c r="AB373" s="42">
        <v>-355</v>
      </c>
      <c r="AC373" s="42">
        <f>SUM(AA373:AB373)</f>
        <v>14597</v>
      </c>
      <c r="AD373" s="42">
        <v>14597</v>
      </c>
      <c r="AE373" s="77">
        <f t="shared" si="200"/>
        <v>1</v>
      </c>
    </row>
    <row r="374" spans="1:31" s="10" customFormat="1" ht="12.75">
      <c r="A374" s="11"/>
      <c r="B374" s="12"/>
      <c r="C374" s="12"/>
      <c r="D374" s="13" t="s">
        <v>187</v>
      </c>
      <c r="E374" s="14"/>
      <c r="F374" s="14"/>
      <c r="G374" s="37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77"/>
    </row>
    <row r="375" spans="1:31" s="10" customFormat="1" ht="12.75">
      <c r="A375" s="11"/>
      <c r="B375" s="12"/>
      <c r="C375" s="12" t="s">
        <v>85</v>
      </c>
      <c r="D375" s="13" t="s">
        <v>86</v>
      </c>
      <c r="E375" s="14">
        <v>3870</v>
      </c>
      <c r="F375" s="14"/>
      <c r="G375" s="37">
        <f>SUM(E375:F375)</f>
        <v>3870</v>
      </c>
      <c r="H375" s="42"/>
      <c r="I375" s="42">
        <f>SUM(G375:H375)</f>
        <v>3870</v>
      </c>
      <c r="J375" s="42"/>
      <c r="K375" s="42">
        <f>SUM(I375:J375)</f>
        <v>3870</v>
      </c>
      <c r="L375" s="42"/>
      <c r="M375" s="42">
        <f>SUM(K375:L375)</f>
        <v>3870</v>
      </c>
      <c r="N375" s="42"/>
      <c r="O375" s="42">
        <f>SUM(M375:N375)</f>
        <v>3870</v>
      </c>
      <c r="P375" s="42"/>
      <c r="Q375" s="42">
        <f>SUM(O375:P375)</f>
        <v>3870</v>
      </c>
      <c r="R375" s="42"/>
      <c r="S375" s="42">
        <f>SUM(Q375:R375)</f>
        <v>3870</v>
      </c>
      <c r="T375" s="42"/>
      <c r="U375" s="42">
        <f>SUM(S375:T375)</f>
        <v>3870</v>
      </c>
      <c r="V375" s="42"/>
      <c r="W375" s="42"/>
      <c r="X375" s="42">
        <f>SUM(U375:W375)</f>
        <v>3870</v>
      </c>
      <c r="Y375" s="42"/>
      <c r="Z375" s="42"/>
      <c r="AA375" s="42">
        <f>SUM(X375:Z375)</f>
        <v>3870</v>
      </c>
      <c r="AB375" s="42">
        <v>-6</v>
      </c>
      <c r="AC375" s="42">
        <f>SUM(AA375:AB375)</f>
        <v>3864</v>
      </c>
      <c r="AD375" s="42">
        <v>3864</v>
      </c>
      <c r="AE375" s="77">
        <f t="shared" si="200"/>
        <v>1</v>
      </c>
    </row>
    <row r="376" spans="1:31" s="10" customFormat="1" ht="12.75">
      <c r="A376" s="11"/>
      <c r="B376" s="12"/>
      <c r="C376" s="12" t="s">
        <v>87</v>
      </c>
      <c r="D376" s="13" t="s">
        <v>88</v>
      </c>
      <c r="E376" s="14">
        <v>329</v>
      </c>
      <c r="F376" s="14"/>
      <c r="G376" s="37">
        <f>SUM(E376:F376)</f>
        <v>329</v>
      </c>
      <c r="H376" s="42"/>
      <c r="I376" s="42">
        <f>SUM(G376:H376)</f>
        <v>329</v>
      </c>
      <c r="J376" s="42"/>
      <c r="K376" s="42">
        <f>SUM(I376:J376)</f>
        <v>329</v>
      </c>
      <c r="L376" s="42"/>
      <c r="M376" s="42">
        <f>SUM(K376:L376)</f>
        <v>329</v>
      </c>
      <c r="N376" s="42"/>
      <c r="O376" s="42">
        <f>SUM(M376:N376)</f>
        <v>329</v>
      </c>
      <c r="P376" s="42"/>
      <c r="Q376" s="42">
        <f>SUM(O376:P376)</f>
        <v>329</v>
      </c>
      <c r="R376" s="42"/>
      <c r="S376" s="42">
        <f>SUM(Q376:R376)</f>
        <v>329</v>
      </c>
      <c r="T376" s="42"/>
      <c r="U376" s="42">
        <f>SUM(S376:T376)</f>
        <v>329</v>
      </c>
      <c r="V376" s="42"/>
      <c r="W376" s="42"/>
      <c r="X376" s="42">
        <f>SUM(U376:W376)</f>
        <v>329</v>
      </c>
      <c r="Y376" s="42"/>
      <c r="Z376" s="42"/>
      <c r="AA376" s="42">
        <f>SUM(X376:Z376)</f>
        <v>329</v>
      </c>
      <c r="AB376" s="42"/>
      <c r="AC376" s="42">
        <f>SUM(AA376:AB376)</f>
        <v>329</v>
      </c>
      <c r="AD376" s="42">
        <v>329</v>
      </c>
      <c r="AE376" s="77">
        <f t="shared" si="200"/>
        <v>1</v>
      </c>
    </row>
    <row r="377" spans="1:31" s="10" customFormat="1" ht="12.75">
      <c r="A377" s="11"/>
      <c r="B377" s="12"/>
      <c r="C377" s="12" t="s">
        <v>57</v>
      </c>
      <c r="D377" s="13" t="s">
        <v>58</v>
      </c>
      <c r="E377" s="14">
        <v>823</v>
      </c>
      <c r="F377" s="14">
        <v>1048</v>
      </c>
      <c r="G377" s="37">
        <f>SUM(E377:F377)</f>
        <v>1871</v>
      </c>
      <c r="H377" s="42"/>
      <c r="I377" s="42">
        <f>SUM(G377:H377)</f>
        <v>1871</v>
      </c>
      <c r="J377" s="42"/>
      <c r="K377" s="42">
        <f>SUM(I377:J377)</f>
        <v>1871</v>
      </c>
      <c r="L377" s="42">
        <v>221</v>
      </c>
      <c r="M377" s="42">
        <f>SUM(K377:L377)</f>
        <v>2092</v>
      </c>
      <c r="N377" s="42"/>
      <c r="O377" s="42">
        <f>SUM(M377:N377)</f>
        <v>2092</v>
      </c>
      <c r="P377" s="42"/>
      <c r="Q377" s="42">
        <f>SUM(O377:P377)</f>
        <v>2092</v>
      </c>
      <c r="R377" s="42"/>
      <c r="S377" s="42">
        <f>SUM(Q377:R377)</f>
        <v>2092</v>
      </c>
      <c r="T377" s="42"/>
      <c r="U377" s="42">
        <f>SUM(S377:T377)</f>
        <v>2092</v>
      </c>
      <c r="V377" s="42"/>
      <c r="W377" s="42"/>
      <c r="X377" s="42">
        <f>SUM(U377:W377)</f>
        <v>2092</v>
      </c>
      <c r="Y377" s="42"/>
      <c r="Z377" s="42"/>
      <c r="AA377" s="42">
        <f>SUM(X377:Z377)</f>
        <v>2092</v>
      </c>
      <c r="AB377" s="42">
        <v>-44</v>
      </c>
      <c r="AC377" s="42">
        <f>SUM(AA377:AB377)</f>
        <v>2048</v>
      </c>
      <c r="AD377" s="42">
        <v>2048</v>
      </c>
      <c r="AE377" s="77">
        <f t="shared" si="200"/>
        <v>1</v>
      </c>
    </row>
    <row r="378" spans="1:31" s="10" customFormat="1" ht="12.75">
      <c r="A378" s="11"/>
      <c r="B378" s="12"/>
      <c r="C378" s="12" t="s">
        <v>59</v>
      </c>
      <c r="D378" s="13" t="s">
        <v>60</v>
      </c>
      <c r="E378" s="14">
        <v>101</v>
      </c>
      <c r="F378" s="14"/>
      <c r="G378" s="37">
        <f>SUM(E378:F378)</f>
        <v>101</v>
      </c>
      <c r="H378" s="42"/>
      <c r="I378" s="42">
        <f>SUM(G378:H378)</f>
        <v>101</v>
      </c>
      <c r="J378" s="42"/>
      <c r="K378" s="42">
        <f>SUM(I378:J378)</f>
        <v>101</v>
      </c>
      <c r="L378" s="42"/>
      <c r="M378" s="42">
        <f>SUM(K378:L378)</f>
        <v>101</v>
      </c>
      <c r="N378" s="42"/>
      <c r="O378" s="42">
        <f>SUM(M378:N378)</f>
        <v>101</v>
      </c>
      <c r="P378" s="42"/>
      <c r="Q378" s="42">
        <f>SUM(O378:P378)</f>
        <v>101</v>
      </c>
      <c r="R378" s="42"/>
      <c r="S378" s="42">
        <f>SUM(Q378:R378)</f>
        <v>101</v>
      </c>
      <c r="T378" s="42"/>
      <c r="U378" s="42">
        <f>SUM(S378:T378)</f>
        <v>101</v>
      </c>
      <c r="V378" s="42"/>
      <c r="W378" s="42"/>
      <c r="X378" s="42">
        <f>SUM(U378:W378)</f>
        <v>101</v>
      </c>
      <c r="Y378" s="42"/>
      <c r="Z378" s="42"/>
      <c r="AA378" s="42">
        <f>SUM(X378:Z378)</f>
        <v>101</v>
      </c>
      <c r="AB378" s="42"/>
      <c r="AC378" s="42">
        <f>SUM(AA378:AB378)</f>
        <v>101</v>
      </c>
      <c r="AD378" s="42">
        <v>101</v>
      </c>
      <c r="AE378" s="77">
        <f t="shared" si="200"/>
        <v>1</v>
      </c>
    </row>
    <row r="379" spans="1:31" s="10" customFormat="1" ht="12.75">
      <c r="A379" s="11"/>
      <c r="B379" s="12"/>
      <c r="C379" s="12" t="s">
        <v>16</v>
      </c>
      <c r="D379" s="13" t="s">
        <v>17</v>
      </c>
      <c r="E379" s="14">
        <v>877</v>
      </c>
      <c r="F379" s="14">
        <v>6323</v>
      </c>
      <c r="G379" s="37">
        <f>SUM(E379:F379)</f>
        <v>7200</v>
      </c>
      <c r="H379" s="42"/>
      <c r="I379" s="42">
        <f>SUM(G379:H379)</f>
        <v>7200</v>
      </c>
      <c r="J379" s="42"/>
      <c r="K379" s="42">
        <f>SUM(I379:J379)</f>
        <v>7200</v>
      </c>
      <c r="L379" s="42">
        <v>1360</v>
      </c>
      <c r="M379" s="42">
        <f>SUM(K379:L379)</f>
        <v>8560</v>
      </c>
      <c r="N379" s="42"/>
      <c r="O379" s="42">
        <f>SUM(M379:N379)</f>
        <v>8560</v>
      </c>
      <c r="P379" s="42"/>
      <c r="Q379" s="42">
        <f>SUM(O379:P379)</f>
        <v>8560</v>
      </c>
      <c r="R379" s="42"/>
      <c r="S379" s="42">
        <f>SUM(Q379:R379)</f>
        <v>8560</v>
      </c>
      <c r="T379" s="42"/>
      <c r="U379" s="42">
        <f>SUM(S379:T379)</f>
        <v>8560</v>
      </c>
      <c r="V379" s="42"/>
      <c r="W379" s="42"/>
      <c r="X379" s="42">
        <f>SUM(U379:W379)</f>
        <v>8560</v>
      </c>
      <c r="Y379" s="42"/>
      <c r="Z379" s="42"/>
      <c r="AA379" s="42">
        <f>SUM(X379:Z379)</f>
        <v>8560</v>
      </c>
      <c r="AB379" s="42">
        <v>-305</v>
      </c>
      <c r="AC379" s="42">
        <f>SUM(AA379:AB379)</f>
        <v>8255</v>
      </c>
      <c r="AD379" s="42">
        <v>8255</v>
      </c>
      <c r="AE379" s="77">
        <f t="shared" si="200"/>
        <v>1</v>
      </c>
    </row>
    <row r="380" spans="1:31" s="10" customFormat="1" ht="12.75">
      <c r="A380" s="11"/>
      <c r="B380" s="12"/>
      <c r="C380" s="12"/>
      <c r="D380" s="13"/>
      <c r="E380" s="14"/>
      <c r="F380" s="14"/>
      <c r="G380" s="37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77"/>
    </row>
    <row r="381" spans="1:31" ht="12.75">
      <c r="A381" s="49"/>
      <c r="B381" s="58" t="s">
        <v>188</v>
      </c>
      <c r="C381" s="58"/>
      <c r="D381" s="59" t="s">
        <v>33</v>
      </c>
      <c r="E381" s="60">
        <v>64600</v>
      </c>
      <c r="F381" s="60">
        <v>50380</v>
      </c>
      <c r="G381" s="61">
        <f>SUM(E381:F381)</f>
        <v>114980</v>
      </c>
      <c r="H381" s="42"/>
      <c r="I381" s="42">
        <f>SUM(G381:H381)</f>
        <v>114980</v>
      </c>
      <c r="J381" s="42"/>
      <c r="K381" s="42">
        <f>SUM(I381:J381)</f>
        <v>114980</v>
      </c>
      <c r="L381" s="42">
        <v>16989</v>
      </c>
      <c r="M381" s="42">
        <f>SUM(K381:L381)</f>
        <v>131969</v>
      </c>
      <c r="N381" s="42">
        <v>65606</v>
      </c>
      <c r="O381" s="42">
        <f>SUM(M381:N381)</f>
        <v>197575</v>
      </c>
      <c r="P381" s="42"/>
      <c r="Q381" s="42">
        <f>SUM(O381:P381)</f>
        <v>197575</v>
      </c>
      <c r="R381" s="42">
        <v>6390</v>
      </c>
      <c r="S381" s="42">
        <f>SUM(Q381:R381)</f>
        <v>203965</v>
      </c>
      <c r="T381" s="42">
        <v>53315</v>
      </c>
      <c r="U381" s="42">
        <f>SUM(S381:T381)</f>
        <v>257280</v>
      </c>
      <c r="V381" s="42"/>
      <c r="W381" s="42">
        <v>21170</v>
      </c>
      <c r="X381" s="42">
        <f>SUM(U381:W381)</f>
        <v>278450</v>
      </c>
      <c r="Y381" s="42"/>
      <c r="Z381" s="42"/>
      <c r="AA381" s="42">
        <f>SUM(X381:Z381)</f>
        <v>278450</v>
      </c>
      <c r="AB381" s="42">
        <v>-656</v>
      </c>
      <c r="AC381" s="42">
        <f>SUM(AA381:AB381)</f>
        <v>277794</v>
      </c>
      <c r="AD381" s="42">
        <v>277794</v>
      </c>
      <c r="AE381" s="77">
        <f t="shared" si="200"/>
        <v>1</v>
      </c>
    </row>
    <row r="382" spans="1:31" ht="12.75">
      <c r="A382" s="11"/>
      <c r="B382" s="12"/>
      <c r="C382" s="12" t="s">
        <v>55</v>
      </c>
      <c r="D382" s="13" t="s">
        <v>56</v>
      </c>
      <c r="E382" s="14">
        <v>2100</v>
      </c>
      <c r="F382" s="14"/>
      <c r="G382" s="37">
        <f>SUM(E382:F382)</f>
        <v>2100</v>
      </c>
      <c r="H382" s="42"/>
      <c r="I382" s="42">
        <f>SUM(G382:H382)</f>
        <v>2100</v>
      </c>
      <c r="J382" s="42"/>
      <c r="K382" s="42">
        <f>SUM(I382:J382)</f>
        <v>2100</v>
      </c>
      <c r="L382" s="42">
        <v>5000</v>
      </c>
      <c r="M382" s="42">
        <f>SUM(K382:L382)</f>
        <v>7100</v>
      </c>
      <c r="N382" s="42"/>
      <c r="O382" s="42">
        <f>SUM(M382:N382)</f>
        <v>7100</v>
      </c>
      <c r="P382" s="42"/>
      <c r="Q382" s="42">
        <f>SUM(O382:P382)</f>
        <v>7100</v>
      </c>
      <c r="R382" s="42"/>
      <c r="S382" s="42">
        <f>SUM(Q382:R382)</f>
        <v>7100</v>
      </c>
      <c r="T382" s="42"/>
      <c r="U382" s="42">
        <f>SUM(S382:T382)</f>
        <v>7100</v>
      </c>
      <c r="V382" s="42"/>
      <c r="W382" s="42"/>
      <c r="X382" s="42">
        <f>SUM(U382:W382)</f>
        <v>7100</v>
      </c>
      <c r="Y382" s="42"/>
      <c r="Z382" s="42"/>
      <c r="AA382" s="42">
        <f>SUM(X382:Z382)</f>
        <v>7100</v>
      </c>
      <c r="AB382" s="42"/>
      <c r="AC382" s="42">
        <f>SUM(AA382:AB382)</f>
        <v>7100</v>
      </c>
      <c r="AD382" s="42">
        <v>7100</v>
      </c>
      <c r="AE382" s="77">
        <f t="shared" si="200"/>
        <v>1</v>
      </c>
    </row>
    <row r="383" spans="1:31" ht="12.75">
      <c r="A383" s="11"/>
      <c r="B383" s="12"/>
      <c r="C383" s="12" t="s">
        <v>166</v>
      </c>
      <c r="D383" s="13" t="s">
        <v>167</v>
      </c>
      <c r="E383" s="14">
        <v>60000</v>
      </c>
      <c r="F383" s="14">
        <v>50380</v>
      </c>
      <c r="G383" s="37">
        <f>SUM(E383:F383)</f>
        <v>110380</v>
      </c>
      <c r="H383" s="42"/>
      <c r="I383" s="42">
        <f>SUM(G383:H383)</f>
        <v>110380</v>
      </c>
      <c r="J383" s="42"/>
      <c r="K383" s="42">
        <f>SUM(I383:J383)</f>
        <v>110380</v>
      </c>
      <c r="L383" s="42">
        <v>11989</v>
      </c>
      <c r="M383" s="42">
        <f>SUM(K383:L383)</f>
        <v>122369</v>
      </c>
      <c r="N383" s="42">
        <v>65606</v>
      </c>
      <c r="O383" s="42">
        <f>SUM(M383:N383)</f>
        <v>187975</v>
      </c>
      <c r="P383" s="42"/>
      <c r="Q383" s="42">
        <f>SUM(O383:P383)</f>
        <v>187975</v>
      </c>
      <c r="R383" s="42">
        <v>6390</v>
      </c>
      <c r="S383" s="42">
        <f>SUM(Q383:R383)</f>
        <v>194365</v>
      </c>
      <c r="T383" s="42">
        <v>53315</v>
      </c>
      <c r="U383" s="42">
        <f>SUM(S383:T383)</f>
        <v>247680</v>
      </c>
      <c r="V383" s="42"/>
      <c r="W383" s="42">
        <v>21170</v>
      </c>
      <c r="X383" s="42">
        <f>SUM(U383:W383)</f>
        <v>268850</v>
      </c>
      <c r="Y383" s="42"/>
      <c r="Z383" s="42"/>
      <c r="AA383" s="42">
        <f>SUM(X383:Z383)</f>
        <v>268850</v>
      </c>
      <c r="AB383" s="42"/>
      <c r="AC383" s="42">
        <f>SUM(AA383:AB383)</f>
        <v>268850</v>
      </c>
      <c r="AD383" s="42">
        <v>268850</v>
      </c>
      <c r="AE383" s="77">
        <f t="shared" si="200"/>
        <v>1</v>
      </c>
    </row>
    <row r="384" spans="1:31" ht="12.75">
      <c r="A384" s="11"/>
      <c r="B384" s="12"/>
      <c r="C384" s="12" t="s">
        <v>189</v>
      </c>
      <c r="D384" s="13" t="s">
        <v>190</v>
      </c>
      <c r="E384" s="14">
        <v>2000</v>
      </c>
      <c r="F384" s="14"/>
      <c r="G384" s="37">
        <f>SUM(E384:F384)</f>
        <v>2000</v>
      </c>
      <c r="H384" s="42"/>
      <c r="I384" s="42">
        <f>SUM(G384:H384)</f>
        <v>2000</v>
      </c>
      <c r="J384" s="42"/>
      <c r="K384" s="42">
        <f>SUM(I384:J384)</f>
        <v>2000</v>
      </c>
      <c r="L384" s="42"/>
      <c r="M384" s="42">
        <f>SUM(K384:L384)</f>
        <v>2000</v>
      </c>
      <c r="N384" s="42"/>
      <c r="O384" s="42">
        <f>SUM(M384:N384)</f>
        <v>2000</v>
      </c>
      <c r="P384" s="42"/>
      <c r="Q384" s="42">
        <f>SUM(O384:P384)</f>
        <v>2000</v>
      </c>
      <c r="R384" s="42">
        <v>-500</v>
      </c>
      <c r="S384" s="42">
        <f>SUM(Q384:R384)</f>
        <v>1500</v>
      </c>
      <c r="T384" s="42"/>
      <c r="U384" s="42">
        <f>SUM(S384:T384)</f>
        <v>1500</v>
      </c>
      <c r="V384" s="42"/>
      <c r="W384" s="42"/>
      <c r="X384" s="42">
        <f>SUM(U384:W384)</f>
        <v>1500</v>
      </c>
      <c r="Y384" s="42"/>
      <c r="Z384" s="42"/>
      <c r="AA384" s="42">
        <f>SUM(X384:Z384)</f>
        <v>1500</v>
      </c>
      <c r="AB384" s="42">
        <v>-1209</v>
      </c>
      <c r="AC384" s="42">
        <f>SUM(AA384:AB384)</f>
        <v>291</v>
      </c>
      <c r="AD384" s="42">
        <v>291</v>
      </c>
      <c r="AE384" s="77">
        <f t="shared" si="200"/>
        <v>1</v>
      </c>
    </row>
    <row r="385" spans="1:31" ht="12.75">
      <c r="A385" s="11"/>
      <c r="B385" s="12"/>
      <c r="C385" s="12" t="s">
        <v>16</v>
      </c>
      <c r="D385" s="13" t="s">
        <v>17</v>
      </c>
      <c r="E385" s="14">
        <v>500</v>
      </c>
      <c r="F385" s="14"/>
      <c r="G385" s="37">
        <f>SUM(E385:F385)</f>
        <v>500</v>
      </c>
      <c r="H385" s="42"/>
      <c r="I385" s="42">
        <f>SUM(G385:H385)</f>
        <v>500</v>
      </c>
      <c r="J385" s="42"/>
      <c r="K385" s="42">
        <f>SUM(I385:J385)</f>
        <v>500</v>
      </c>
      <c r="L385" s="42"/>
      <c r="M385" s="42">
        <f>SUM(K385:L385)</f>
        <v>500</v>
      </c>
      <c r="N385" s="42"/>
      <c r="O385" s="42">
        <f>SUM(M385:N385)</f>
        <v>500</v>
      </c>
      <c r="P385" s="42"/>
      <c r="Q385" s="42">
        <f>SUM(O385:P385)</f>
        <v>500</v>
      </c>
      <c r="R385" s="42">
        <v>500</v>
      </c>
      <c r="S385" s="42">
        <f>SUM(Q385:R385)</f>
        <v>1000</v>
      </c>
      <c r="T385" s="42"/>
      <c r="U385" s="42">
        <f>SUM(S385:T385)</f>
        <v>1000</v>
      </c>
      <c r="V385" s="42"/>
      <c r="W385" s="42"/>
      <c r="X385" s="42">
        <f>SUM(U385:W385)</f>
        <v>1000</v>
      </c>
      <c r="Y385" s="42"/>
      <c r="Z385" s="42"/>
      <c r="AA385" s="42">
        <f>SUM(X385:Z385)</f>
        <v>1000</v>
      </c>
      <c r="AB385" s="42">
        <v>553</v>
      </c>
      <c r="AC385" s="42">
        <f>SUM(AA385:AB385)</f>
        <v>1553</v>
      </c>
      <c r="AD385" s="42">
        <v>1553</v>
      </c>
      <c r="AE385" s="77">
        <f t="shared" si="200"/>
        <v>1</v>
      </c>
    </row>
    <row r="386" spans="1:31" ht="12.75">
      <c r="A386" s="11"/>
      <c r="B386" s="12"/>
      <c r="C386" s="12"/>
      <c r="D386" s="13"/>
      <c r="E386" s="14"/>
      <c r="F386" s="14"/>
      <c r="G386" s="36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77"/>
    </row>
    <row r="387" spans="1:31" s="5" customFormat="1" ht="12.75">
      <c r="A387" s="6" t="s">
        <v>191</v>
      </c>
      <c r="B387" s="7"/>
      <c r="C387" s="7"/>
      <c r="D387" s="8" t="s">
        <v>192</v>
      </c>
      <c r="E387" s="9">
        <v>1079000</v>
      </c>
      <c r="F387" s="9"/>
      <c r="G387" s="34">
        <f aca="true" t="shared" si="215" ref="G387:G398">SUM(E387:F387)</f>
        <v>1079000</v>
      </c>
      <c r="H387" s="41"/>
      <c r="I387" s="41">
        <f aca="true" t="shared" si="216" ref="I387:I398">SUM(G387:H387)</f>
        <v>1079000</v>
      </c>
      <c r="J387" s="41"/>
      <c r="K387" s="41">
        <f aca="true" t="shared" si="217" ref="K387:K398">SUM(I387:J387)</f>
        <v>1079000</v>
      </c>
      <c r="L387" s="41">
        <v>2340</v>
      </c>
      <c r="M387" s="41">
        <f aca="true" t="shared" si="218" ref="M387:M398">SUM(K387:L387)</f>
        <v>1081340</v>
      </c>
      <c r="N387" s="41"/>
      <c r="O387" s="41">
        <f aca="true" t="shared" si="219" ref="O387:O398">SUM(M387:N387)</f>
        <v>1081340</v>
      </c>
      <c r="P387" s="41"/>
      <c r="Q387" s="41">
        <f aca="true" t="shared" si="220" ref="Q387:Q398">SUM(O387:P387)</f>
        <v>1081340</v>
      </c>
      <c r="R387" s="41">
        <v>-2000</v>
      </c>
      <c r="S387" s="41">
        <f aca="true" t="shared" si="221" ref="S387:S398">SUM(Q387:R387)</f>
        <v>1079340</v>
      </c>
      <c r="T387" s="41">
        <v>20000</v>
      </c>
      <c r="U387" s="41">
        <f aca="true" t="shared" si="222" ref="U387:U398">SUM(S387:T387)</f>
        <v>1099340</v>
      </c>
      <c r="V387" s="41"/>
      <c r="W387" s="41">
        <v>2867</v>
      </c>
      <c r="X387" s="41">
        <f aca="true" t="shared" si="223" ref="X387:X398">SUM(U387:W387)</f>
        <v>1102207</v>
      </c>
      <c r="Y387" s="41"/>
      <c r="Z387" s="41">
        <v>11794</v>
      </c>
      <c r="AA387" s="41">
        <f aca="true" t="shared" si="224" ref="AA387:AA398">SUM(X387:Z387)</f>
        <v>1114001</v>
      </c>
      <c r="AB387" s="41"/>
      <c r="AC387" s="41">
        <f>SUM(AA387:AB387)</f>
        <v>1114001</v>
      </c>
      <c r="AD387" s="41">
        <v>1113272</v>
      </c>
      <c r="AE387" s="76">
        <f t="shared" si="200"/>
        <v>0.9993456020236966</v>
      </c>
    </row>
    <row r="388" spans="1:31" ht="12.75">
      <c r="A388" s="11"/>
      <c r="B388" s="12" t="s">
        <v>193</v>
      </c>
      <c r="C388" s="12"/>
      <c r="D388" s="13" t="s">
        <v>194</v>
      </c>
      <c r="E388" s="14">
        <v>247000</v>
      </c>
      <c r="F388" s="14"/>
      <c r="G388" s="37">
        <f t="shared" si="215"/>
        <v>247000</v>
      </c>
      <c r="H388" s="42"/>
      <c r="I388" s="42">
        <f t="shared" si="216"/>
        <v>247000</v>
      </c>
      <c r="J388" s="42"/>
      <c r="K388" s="42">
        <f t="shared" si="217"/>
        <v>247000</v>
      </c>
      <c r="L388" s="42"/>
      <c r="M388" s="42">
        <f t="shared" si="218"/>
        <v>247000</v>
      </c>
      <c r="N388" s="42"/>
      <c r="O388" s="42">
        <f t="shared" si="219"/>
        <v>247000</v>
      </c>
      <c r="P388" s="42"/>
      <c r="Q388" s="42">
        <f t="shared" si="220"/>
        <v>247000</v>
      </c>
      <c r="R388" s="42"/>
      <c r="S388" s="42">
        <f t="shared" si="221"/>
        <v>247000</v>
      </c>
      <c r="T388" s="42"/>
      <c r="U388" s="42">
        <f t="shared" si="222"/>
        <v>247000</v>
      </c>
      <c r="V388" s="42"/>
      <c r="W388" s="42"/>
      <c r="X388" s="42">
        <f t="shared" si="223"/>
        <v>247000</v>
      </c>
      <c r="Y388" s="42"/>
      <c r="Z388" s="42">
        <v>1594</v>
      </c>
      <c r="AA388" s="42">
        <f t="shared" si="224"/>
        <v>248594</v>
      </c>
      <c r="AB388" s="42"/>
      <c r="AC388" s="42">
        <f>SUM(AA388:AB388)</f>
        <v>248594</v>
      </c>
      <c r="AD388" s="42">
        <v>248594</v>
      </c>
      <c r="AE388" s="77">
        <f t="shared" si="200"/>
        <v>1</v>
      </c>
    </row>
    <row r="389" spans="1:31" ht="12.75">
      <c r="A389" s="11"/>
      <c r="B389" s="12"/>
      <c r="C389" s="12" t="s">
        <v>93</v>
      </c>
      <c r="D389" s="59" t="s">
        <v>94</v>
      </c>
      <c r="E389" s="14"/>
      <c r="F389" s="14"/>
      <c r="G389" s="37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>
        <v>1796</v>
      </c>
      <c r="S389" s="42">
        <f>SUM(Q389:R389)</f>
        <v>1796</v>
      </c>
      <c r="T389" s="42"/>
      <c r="U389" s="42">
        <f t="shared" si="222"/>
        <v>1796</v>
      </c>
      <c r="V389" s="42"/>
      <c r="W389" s="42"/>
      <c r="X389" s="42">
        <f t="shared" si="223"/>
        <v>1796</v>
      </c>
      <c r="Y389" s="42"/>
      <c r="Z389" s="42"/>
      <c r="AA389" s="42">
        <f t="shared" si="224"/>
        <v>1796</v>
      </c>
      <c r="AB389" s="42"/>
      <c r="AC389" s="42">
        <f aca="true" t="shared" si="225" ref="AC389:AC398">SUM(AA389:AB389)</f>
        <v>1796</v>
      </c>
      <c r="AD389" s="42">
        <v>1796</v>
      </c>
      <c r="AE389" s="77">
        <f t="shared" si="200"/>
        <v>1</v>
      </c>
    </row>
    <row r="390" spans="1:31" ht="12.75">
      <c r="A390" s="11"/>
      <c r="B390" s="12"/>
      <c r="C390" s="12" t="s">
        <v>85</v>
      </c>
      <c r="D390" s="13" t="s">
        <v>86</v>
      </c>
      <c r="E390" s="14">
        <v>170278</v>
      </c>
      <c r="F390" s="14"/>
      <c r="G390" s="37">
        <f t="shared" si="215"/>
        <v>170278</v>
      </c>
      <c r="H390" s="42"/>
      <c r="I390" s="42">
        <f t="shared" si="216"/>
        <v>170278</v>
      </c>
      <c r="J390" s="42"/>
      <c r="K390" s="42">
        <f t="shared" si="217"/>
        <v>170278</v>
      </c>
      <c r="L390" s="42"/>
      <c r="M390" s="42">
        <f t="shared" si="218"/>
        <v>170278</v>
      </c>
      <c r="N390" s="42"/>
      <c r="O390" s="42">
        <f t="shared" si="219"/>
        <v>170278</v>
      </c>
      <c r="P390" s="42"/>
      <c r="Q390" s="42">
        <f t="shared" si="220"/>
        <v>170278</v>
      </c>
      <c r="R390" s="42">
        <v>-2738</v>
      </c>
      <c r="S390" s="42">
        <f t="shared" si="221"/>
        <v>167540</v>
      </c>
      <c r="T390" s="42"/>
      <c r="U390" s="42">
        <f t="shared" si="222"/>
        <v>167540</v>
      </c>
      <c r="V390" s="42"/>
      <c r="W390" s="42"/>
      <c r="X390" s="42">
        <f t="shared" si="223"/>
        <v>167540</v>
      </c>
      <c r="Y390" s="42"/>
      <c r="Z390" s="42">
        <v>1262</v>
      </c>
      <c r="AA390" s="42">
        <f t="shared" si="224"/>
        <v>168802</v>
      </c>
      <c r="AB390" s="42">
        <v>-2246</v>
      </c>
      <c r="AC390" s="42">
        <f t="shared" si="225"/>
        <v>166556</v>
      </c>
      <c r="AD390" s="42">
        <v>166556</v>
      </c>
      <c r="AE390" s="77">
        <f t="shared" si="200"/>
        <v>1</v>
      </c>
    </row>
    <row r="391" spans="1:31" ht="12.75">
      <c r="A391" s="11"/>
      <c r="B391" s="12"/>
      <c r="C391" s="12" t="s">
        <v>87</v>
      </c>
      <c r="D391" s="13" t="s">
        <v>88</v>
      </c>
      <c r="E391" s="14">
        <v>12681</v>
      </c>
      <c r="F391" s="14"/>
      <c r="G391" s="37">
        <f t="shared" si="215"/>
        <v>12681</v>
      </c>
      <c r="H391" s="42"/>
      <c r="I391" s="42">
        <f t="shared" si="216"/>
        <v>12681</v>
      </c>
      <c r="J391" s="42">
        <v>-280</v>
      </c>
      <c r="K391" s="42">
        <f t="shared" si="217"/>
        <v>12401</v>
      </c>
      <c r="L391" s="42"/>
      <c r="M391" s="42">
        <f t="shared" si="218"/>
        <v>12401</v>
      </c>
      <c r="N391" s="42"/>
      <c r="O391" s="42">
        <f t="shared" si="219"/>
        <v>12401</v>
      </c>
      <c r="P391" s="42"/>
      <c r="Q391" s="42">
        <f t="shared" si="220"/>
        <v>12401</v>
      </c>
      <c r="R391" s="42"/>
      <c r="S391" s="42">
        <f t="shared" si="221"/>
        <v>12401</v>
      </c>
      <c r="T391" s="42"/>
      <c r="U391" s="42">
        <f t="shared" si="222"/>
        <v>12401</v>
      </c>
      <c r="V391" s="42"/>
      <c r="W391" s="42"/>
      <c r="X391" s="42">
        <f t="shared" si="223"/>
        <v>12401</v>
      </c>
      <c r="Y391" s="42"/>
      <c r="Z391" s="42"/>
      <c r="AA391" s="42">
        <f t="shared" si="224"/>
        <v>12401</v>
      </c>
      <c r="AB391" s="42"/>
      <c r="AC391" s="42">
        <f t="shared" si="225"/>
        <v>12401</v>
      </c>
      <c r="AD391" s="42">
        <v>12401</v>
      </c>
      <c r="AE391" s="77">
        <f t="shared" si="200"/>
        <v>1</v>
      </c>
    </row>
    <row r="392" spans="1:31" ht="12.75">
      <c r="A392" s="11"/>
      <c r="B392" s="12"/>
      <c r="C392" s="12" t="s">
        <v>57</v>
      </c>
      <c r="D392" s="13" t="s">
        <v>58</v>
      </c>
      <c r="E392" s="14">
        <v>31281</v>
      </c>
      <c r="F392" s="14"/>
      <c r="G392" s="37">
        <f t="shared" si="215"/>
        <v>31281</v>
      </c>
      <c r="H392" s="42"/>
      <c r="I392" s="42">
        <f t="shared" si="216"/>
        <v>31281</v>
      </c>
      <c r="J392" s="42">
        <v>-424</v>
      </c>
      <c r="K392" s="42">
        <f t="shared" si="217"/>
        <v>30857</v>
      </c>
      <c r="L392" s="42"/>
      <c r="M392" s="42">
        <f t="shared" si="218"/>
        <v>30857</v>
      </c>
      <c r="N392" s="42"/>
      <c r="O392" s="42">
        <f t="shared" si="219"/>
        <v>30857</v>
      </c>
      <c r="P392" s="42"/>
      <c r="Q392" s="42">
        <f t="shared" si="220"/>
        <v>30857</v>
      </c>
      <c r="R392" s="42">
        <v>-1252</v>
      </c>
      <c r="S392" s="42">
        <f t="shared" si="221"/>
        <v>29605</v>
      </c>
      <c r="T392" s="42"/>
      <c r="U392" s="42">
        <f t="shared" si="222"/>
        <v>29605</v>
      </c>
      <c r="V392" s="42"/>
      <c r="W392" s="42"/>
      <c r="X392" s="42">
        <f t="shared" si="223"/>
        <v>29605</v>
      </c>
      <c r="Y392" s="42"/>
      <c r="Z392" s="42">
        <v>224</v>
      </c>
      <c r="AA392" s="42">
        <f t="shared" si="224"/>
        <v>29829</v>
      </c>
      <c r="AB392" s="42">
        <v>942</v>
      </c>
      <c r="AC392" s="42">
        <f t="shared" si="225"/>
        <v>30771</v>
      </c>
      <c r="AD392" s="42">
        <v>30771</v>
      </c>
      <c r="AE392" s="77">
        <f t="shared" si="200"/>
        <v>1</v>
      </c>
    </row>
    <row r="393" spans="1:31" ht="12.75">
      <c r="A393" s="11"/>
      <c r="B393" s="12"/>
      <c r="C393" s="12" t="s">
        <v>59</v>
      </c>
      <c r="D393" s="13" t="s">
        <v>60</v>
      </c>
      <c r="E393" s="14">
        <v>4260</v>
      </c>
      <c r="F393" s="14"/>
      <c r="G393" s="37">
        <f t="shared" si="215"/>
        <v>4260</v>
      </c>
      <c r="H393" s="42"/>
      <c r="I393" s="42">
        <f t="shared" si="216"/>
        <v>4260</v>
      </c>
      <c r="J393" s="42">
        <v>-15</v>
      </c>
      <c r="K393" s="42">
        <f t="shared" si="217"/>
        <v>4245</v>
      </c>
      <c r="L393" s="42"/>
      <c r="M393" s="42">
        <f t="shared" si="218"/>
        <v>4245</v>
      </c>
      <c r="N393" s="42"/>
      <c r="O393" s="42">
        <f t="shared" si="219"/>
        <v>4245</v>
      </c>
      <c r="P393" s="42"/>
      <c r="Q393" s="42">
        <f t="shared" si="220"/>
        <v>4245</v>
      </c>
      <c r="R393" s="42">
        <v>-45</v>
      </c>
      <c r="S393" s="42">
        <f t="shared" si="221"/>
        <v>4200</v>
      </c>
      <c r="T393" s="42"/>
      <c r="U393" s="42">
        <f t="shared" si="222"/>
        <v>4200</v>
      </c>
      <c r="V393" s="42"/>
      <c r="W393" s="42"/>
      <c r="X393" s="42">
        <f t="shared" si="223"/>
        <v>4200</v>
      </c>
      <c r="Y393" s="42"/>
      <c r="Z393" s="42">
        <v>30</v>
      </c>
      <c r="AA393" s="42">
        <f t="shared" si="224"/>
        <v>4230</v>
      </c>
      <c r="AB393" s="42">
        <v>159</v>
      </c>
      <c r="AC393" s="42">
        <f t="shared" si="225"/>
        <v>4389</v>
      </c>
      <c r="AD393" s="42">
        <v>4389</v>
      </c>
      <c r="AE393" s="77">
        <f t="shared" si="200"/>
        <v>1</v>
      </c>
    </row>
    <row r="394" spans="1:31" ht="12.75">
      <c r="A394" s="11"/>
      <c r="B394" s="12"/>
      <c r="C394" s="12" t="s">
        <v>20</v>
      </c>
      <c r="D394" s="13" t="s">
        <v>21</v>
      </c>
      <c r="E394" s="14">
        <v>2508</v>
      </c>
      <c r="F394" s="14"/>
      <c r="G394" s="37">
        <f t="shared" si="215"/>
        <v>2508</v>
      </c>
      <c r="H394" s="42"/>
      <c r="I394" s="42">
        <f t="shared" si="216"/>
        <v>2508</v>
      </c>
      <c r="J394" s="42">
        <v>419</v>
      </c>
      <c r="K394" s="42">
        <f t="shared" si="217"/>
        <v>2927</v>
      </c>
      <c r="L394" s="42"/>
      <c r="M394" s="42">
        <f t="shared" si="218"/>
        <v>2927</v>
      </c>
      <c r="N394" s="42"/>
      <c r="O394" s="42">
        <f t="shared" si="219"/>
        <v>2927</v>
      </c>
      <c r="P394" s="42"/>
      <c r="Q394" s="42">
        <f t="shared" si="220"/>
        <v>2927</v>
      </c>
      <c r="R394" s="42">
        <v>2239</v>
      </c>
      <c r="S394" s="42">
        <f t="shared" si="221"/>
        <v>5166</v>
      </c>
      <c r="T394" s="42"/>
      <c r="U394" s="42">
        <f t="shared" si="222"/>
        <v>5166</v>
      </c>
      <c r="V394" s="42"/>
      <c r="W394" s="42"/>
      <c r="X394" s="42">
        <f t="shared" si="223"/>
        <v>5166</v>
      </c>
      <c r="Y394" s="42"/>
      <c r="Z394" s="42"/>
      <c r="AA394" s="42">
        <f t="shared" si="224"/>
        <v>5166</v>
      </c>
      <c r="AB394" s="42"/>
      <c r="AC394" s="42">
        <f t="shared" si="225"/>
        <v>5166</v>
      </c>
      <c r="AD394" s="42">
        <v>5166</v>
      </c>
      <c r="AE394" s="77">
        <f t="shared" si="200"/>
        <v>1</v>
      </c>
    </row>
    <row r="395" spans="1:31" ht="12.75">
      <c r="A395" s="11"/>
      <c r="B395" s="12"/>
      <c r="C395" s="12" t="s">
        <v>145</v>
      </c>
      <c r="D395" s="13" t="s">
        <v>146</v>
      </c>
      <c r="E395" s="14">
        <v>1500</v>
      </c>
      <c r="F395" s="14"/>
      <c r="G395" s="37">
        <f t="shared" si="215"/>
        <v>1500</v>
      </c>
      <c r="H395" s="42"/>
      <c r="I395" s="42">
        <f t="shared" si="216"/>
        <v>1500</v>
      </c>
      <c r="J395" s="42"/>
      <c r="K395" s="42">
        <f t="shared" si="217"/>
        <v>1500</v>
      </c>
      <c r="L395" s="42"/>
      <c r="M395" s="42">
        <f t="shared" si="218"/>
        <v>1500</v>
      </c>
      <c r="N395" s="42"/>
      <c r="O395" s="42">
        <f t="shared" si="219"/>
        <v>1500</v>
      </c>
      <c r="P395" s="42"/>
      <c r="Q395" s="42">
        <f t="shared" si="220"/>
        <v>1500</v>
      </c>
      <c r="R395" s="42"/>
      <c r="S395" s="42">
        <f t="shared" si="221"/>
        <v>1500</v>
      </c>
      <c r="T395" s="42"/>
      <c r="U395" s="42">
        <f t="shared" si="222"/>
        <v>1500</v>
      </c>
      <c r="V395" s="42"/>
      <c r="W395" s="42"/>
      <c r="X395" s="42">
        <f t="shared" si="223"/>
        <v>1500</v>
      </c>
      <c r="Y395" s="42"/>
      <c r="Z395" s="42"/>
      <c r="AA395" s="42">
        <f t="shared" si="224"/>
        <v>1500</v>
      </c>
      <c r="AB395" s="42">
        <v>-159</v>
      </c>
      <c r="AC395" s="42">
        <f t="shared" si="225"/>
        <v>1341</v>
      </c>
      <c r="AD395" s="42">
        <v>1341</v>
      </c>
      <c r="AE395" s="77">
        <f t="shared" si="200"/>
        <v>1</v>
      </c>
    </row>
    <row r="396" spans="1:31" ht="12.75">
      <c r="A396" s="11"/>
      <c r="B396" s="12"/>
      <c r="C396" s="12" t="s">
        <v>72</v>
      </c>
      <c r="D396" s="13" t="s">
        <v>73</v>
      </c>
      <c r="E396" s="14">
        <v>14850</v>
      </c>
      <c r="F396" s="14"/>
      <c r="G396" s="37">
        <f t="shared" si="215"/>
        <v>14850</v>
      </c>
      <c r="H396" s="42"/>
      <c r="I396" s="42">
        <f t="shared" si="216"/>
        <v>14850</v>
      </c>
      <c r="J396" s="42"/>
      <c r="K396" s="42">
        <f t="shared" si="217"/>
        <v>14850</v>
      </c>
      <c r="L396" s="42"/>
      <c r="M396" s="42">
        <f t="shared" si="218"/>
        <v>14850</v>
      </c>
      <c r="N396" s="42"/>
      <c r="O396" s="42">
        <f t="shared" si="219"/>
        <v>14850</v>
      </c>
      <c r="P396" s="42"/>
      <c r="Q396" s="42">
        <f t="shared" si="220"/>
        <v>14850</v>
      </c>
      <c r="R396" s="42"/>
      <c r="S396" s="42">
        <f t="shared" si="221"/>
        <v>14850</v>
      </c>
      <c r="T396" s="42"/>
      <c r="U396" s="42">
        <f t="shared" si="222"/>
        <v>14850</v>
      </c>
      <c r="V396" s="42"/>
      <c r="W396" s="42"/>
      <c r="X396" s="42">
        <f t="shared" si="223"/>
        <v>14850</v>
      </c>
      <c r="Y396" s="42"/>
      <c r="Z396" s="42"/>
      <c r="AA396" s="42">
        <f t="shared" si="224"/>
        <v>14850</v>
      </c>
      <c r="AB396" s="42">
        <v>1304</v>
      </c>
      <c r="AC396" s="42">
        <f t="shared" si="225"/>
        <v>16154</v>
      </c>
      <c r="AD396" s="42">
        <v>16154</v>
      </c>
      <c r="AE396" s="77">
        <f t="shared" si="200"/>
        <v>1</v>
      </c>
    </row>
    <row r="397" spans="1:31" ht="12.75">
      <c r="A397" s="11"/>
      <c r="B397" s="12"/>
      <c r="C397" s="12" t="s">
        <v>16</v>
      </c>
      <c r="D397" s="13" t="s">
        <v>17</v>
      </c>
      <c r="E397" s="14">
        <v>800</v>
      </c>
      <c r="F397" s="14"/>
      <c r="G397" s="37">
        <f t="shared" si="215"/>
        <v>800</v>
      </c>
      <c r="H397" s="42"/>
      <c r="I397" s="42">
        <f t="shared" si="216"/>
        <v>800</v>
      </c>
      <c r="J397" s="42">
        <v>300</v>
      </c>
      <c r="K397" s="42">
        <f t="shared" si="217"/>
        <v>1100</v>
      </c>
      <c r="L397" s="42"/>
      <c r="M397" s="42">
        <f t="shared" si="218"/>
        <v>1100</v>
      </c>
      <c r="N397" s="42"/>
      <c r="O397" s="42">
        <f t="shared" si="219"/>
        <v>1100</v>
      </c>
      <c r="P397" s="42"/>
      <c r="Q397" s="42">
        <f t="shared" si="220"/>
        <v>1100</v>
      </c>
      <c r="R397" s="42"/>
      <c r="S397" s="42">
        <f t="shared" si="221"/>
        <v>1100</v>
      </c>
      <c r="T397" s="42"/>
      <c r="U397" s="42">
        <f t="shared" si="222"/>
        <v>1100</v>
      </c>
      <c r="V397" s="42"/>
      <c r="W397" s="42"/>
      <c r="X397" s="42">
        <f t="shared" si="223"/>
        <v>1100</v>
      </c>
      <c r="Y397" s="42"/>
      <c r="Z397" s="42"/>
      <c r="AA397" s="42">
        <f t="shared" si="224"/>
        <v>1100</v>
      </c>
      <c r="AB397" s="42"/>
      <c r="AC397" s="42">
        <f t="shared" si="225"/>
        <v>1100</v>
      </c>
      <c r="AD397" s="42">
        <v>1100</v>
      </c>
      <c r="AE397" s="77">
        <f t="shared" si="200"/>
        <v>1</v>
      </c>
    </row>
    <row r="398" spans="1:31" ht="12.75">
      <c r="A398" s="11"/>
      <c r="B398" s="12"/>
      <c r="C398" s="12" t="s">
        <v>97</v>
      </c>
      <c r="D398" s="13" t="s">
        <v>98</v>
      </c>
      <c r="E398" s="14">
        <v>8842</v>
      </c>
      <c r="F398" s="14"/>
      <c r="G398" s="37">
        <f t="shared" si="215"/>
        <v>8842</v>
      </c>
      <c r="H398" s="42"/>
      <c r="I398" s="42">
        <f t="shared" si="216"/>
        <v>8842</v>
      </c>
      <c r="J398" s="42"/>
      <c r="K398" s="42">
        <f t="shared" si="217"/>
        <v>8842</v>
      </c>
      <c r="L398" s="42"/>
      <c r="M398" s="42">
        <f t="shared" si="218"/>
        <v>8842</v>
      </c>
      <c r="N398" s="42"/>
      <c r="O398" s="42">
        <f t="shared" si="219"/>
        <v>8842</v>
      </c>
      <c r="P398" s="42"/>
      <c r="Q398" s="42">
        <f t="shared" si="220"/>
        <v>8842</v>
      </c>
      <c r="R398" s="42"/>
      <c r="S398" s="42">
        <f t="shared" si="221"/>
        <v>8842</v>
      </c>
      <c r="T398" s="42"/>
      <c r="U398" s="42">
        <f t="shared" si="222"/>
        <v>8842</v>
      </c>
      <c r="V398" s="42"/>
      <c r="W398" s="42"/>
      <c r="X398" s="42">
        <f t="shared" si="223"/>
        <v>8842</v>
      </c>
      <c r="Y398" s="42"/>
      <c r="Z398" s="42">
        <v>78</v>
      </c>
      <c r="AA398" s="42">
        <f t="shared" si="224"/>
        <v>8920</v>
      </c>
      <c r="AB398" s="42"/>
      <c r="AC398" s="42">
        <f t="shared" si="225"/>
        <v>8920</v>
      </c>
      <c r="AD398" s="42">
        <v>8920</v>
      </c>
      <c r="AE398" s="77">
        <f t="shared" si="200"/>
        <v>1</v>
      </c>
    </row>
    <row r="399" spans="1:31" ht="12.75">
      <c r="A399" s="11"/>
      <c r="B399" s="12"/>
      <c r="C399" s="12"/>
      <c r="D399" s="13"/>
      <c r="E399" s="14"/>
      <c r="F399" s="14"/>
      <c r="G399" s="36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77"/>
    </row>
    <row r="400" spans="1:31" ht="12.75">
      <c r="A400" s="11"/>
      <c r="B400" s="12" t="s">
        <v>195</v>
      </c>
      <c r="C400" s="12"/>
      <c r="D400" s="13" t="s">
        <v>196</v>
      </c>
      <c r="E400" s="14">
        <v>826000</v>
      </c>
      <c r="F400" s="14"/>
      <c r="G400" s="37">
        <f>SUM(E400:F400)</f>
        <v>826000</v>
      </c>
      <c r="H400" s="42"/>
      <c r="I400" s="42">
        <f>SUM(G400:H400)</f>
        <v>826000</v>
      </c>
      <c r="J400" s="42"/>
      <c r="K400" s="42">
        <f>SUM(I400:J400)</f>
        <v>826000</v>
      </c>
      <c r="L400" s="42"/>
      <c r="M400" s="42">
        <f>SUM(K400:L400)</f>
        <v>826000</v>
      </c>
      <c r="N400" s="42"/>
      <c r="O400" s="42">
        <f>SUM(M400:N400)</f>
        <v>826000</v>
      </c>
      <c r="P400" s="42"/>
      <c r="Q400" s="42">
        <f>SUM(O400:P400)</f>
        <v>826000</v>
      </c>
      <c r="R400" s="42">
        <v>-2000</v>
      </c>
      <c r="S400" s="42">
        <f>SUM(Q400:R400)</f>
        <v>824000</v>
      </c>
      <c r="T400" s="42">
        <v>20000</v>
      </c>
      <c r="U400" s="42">
        <f>SUM(S400:T400)</f>
        <v>844000</v>
      </c>
      <c r="V400" s="42"/>
      <c r="W400" s="42"/>
      <c r="X400" s="42">
        <f>SUM(U400:W400)</f>
        <v>844000</v>
      </c>
      <c r="Y400" s="42"/>
      <c r="Z400" s="42">
        <v>10200</v>
      </c>
      <c r="AA400" s="42">
        <f>SUM(X400:Z400)</f>
        <v>854200</v>
      </c>
      <c r="AB400" s="42"/>
      <c r="AC400" s="42">
        <f>SUM(AA400:AB400)</f>
        <v>854200</v>
      </c>
      <c r="AD400" s="42">
        <v>853471</v>
      </c>
      <c r="AE400" s="77">
        <f aca="true" t="shared" si="226" ref="AE400:AE462">AD400/AC400</f>
        <v>0.9991465698899555</v>
      </c>
    </row>
    <row r="401" spans="1:31" ht="12.75">
      <c r="A401" s="11"/>
      <c r="B401" s="12"/>
      <c r="C401" s="12" t="s">
        <v>147</v>
      </c>
      <c r="D401" s="13" t="s">
        <v>148</v>
      </c>
      <c r="E401" s="14">
        <v>663000</v>
      </c>
      <c r="F401" s="14"/>
      <c r="G401" s="37">
        <f>SUM(E401:F401)</f>
        <v>663000</v>
      </c>
      <c r="H401" s="42"/>
      <c r="I401" s="42">
        <f>SUM(G401:H401)</f>
        <v>663000</v>
      </c>
      <c r="J401" s="42"/>
      <c r="K401" s="42">
        <f>SUM(I401:J401)</f>
        <v>663000</v>
      </c>
      <c r="L401" s="42"/>
      <c r="M401" s="42">
        <f>SUM(K401:L401)</f>
        <v>663000</v>
      </c>
      <c r="N401" s="42"/>
      <c r="O401" s="42">
        <f>SUM(M401:N401)</f>
        <v>663000</v>
      </c>
      <c r="P401" s="42"/>
      <c r="Q401" s="42">
        <f>SUM(O401:P401)</f>
        <v>663000</v>
      </c>
      <c r="R401" s="42"/>
      <c r="S401" s="42">
        <f>SUM(Q401:R401)</f>
        <v>663000</v>
      </c>
      <c r="T401" s="42">
        <v>20000</v>
      </c>
      <c r="U401" s="42">
        <f>SUM(S401:T401)</f>
        <v>683000</v>
      </c>
      <c r="V401" s="42"/>
      <c r="W401" s="42"/>
      <c r="X401" s="42">
        <f>SUM(U401:W401)</f>
        <v>683000</v>
      </c>
      <c r="Y401" s="42"/>
      <c r="Z401" s="42">
        <v>9200</v>
      </c>
      <c r="AA401" s="42">
        <f>SUM(X401:Z401)</f>
        <v>692200</v>
      </c>
      <c r="AB401" s="42"/>
      <c r="AC401" s="42">
        <f>SUM(AA401:AB401)</f>
        <v>692200</v>
      </c>
      <c r="AD401" s="42">
        <v>692200</v>
      </c>
      <c r="AE401" s="77">
        <f t="shared" si="226"/>
        <v>1</v>
      </c>
    </row>
    <row r="402" spans="1:31" ht="12.75">
      <c r="A402" s="11"/>
      <c r="B402" s="12"/>
      <c r="C402" s="12" t="s">
        <v>197</v>
      </c>
      <c r="D402" s="13" t="s">
        <v>198</v>
      </c>
      <c r="E402" s="14">
        <v>163000</v>
      </c>
      <c r="F402" s="14"/>
      <c r="G402" s="37">
        <f>SUM(E402:F402)</f>
        <v>163000</v>
      </c>
      <c r="H402" s="42"/>
      <c r="I402" s="42">
        <f>SUM(G402:H402)</f>
        <v>163000</v>
      </c>
      <c r="J402" s="42"/>
      <c r="K402" s="42">
        <f>SUM(I402:J402)</f>
        <v>163000</v>
      </c>
      <c r="L402" s="42"/>
      <c r="M402" s="42">
        <f>SUM(K402:L402)</f>
        <v>163000</v>
      </c>
      <c r="N402" s="42"/>
      <c r="O402" s="42">
        <f>SUM(M402:N402)</f>
        <v>163000</v>
      </c>
      <c r="P402" s="42"/>
      <c r="Q402" s="42">
        <f>SUM(O402:P402)</f>
        <v>163000</v>
      </c>
      <c r="R402" s="42">
        <v>-2000</v>
      </c>
      <c r="S402" s="42">
        <f>SUM(Q402:R402)</f>
        <v>161000</v>
      </c>
      <c r="T402" s="42"/>
      <c r="U402" s="42">
        <f>SUM(S402:T402)</f>
        <v>161000</v>
      </c>
      <c r="V402" s="42"/>
      <c r="W402" s="42"/>
      <c r="X402" s="42">
        <f>SUM(U402:W402)</f>
        <v>161000</v>
      </c>
      <c r="Y402" s="42"/>
      <c r="Z402" s="42">
        <v>1000</v>
      </c>
      <c r="AA402" s="42">
        <f>SUM(X402:Z402)</f>
        <v>162000</v>
      </c>
      <c r="AB402" s="42"/>
      <c r="AC402" s="42">
        <f>SUM(AA402:AB402)</f>
        <v>162000</v>
      </c>
      <c r="AD402" s="42">
        <v>161271</v>
      </c>
      <c r="AE402" s="77">
        <f t="shared" si="226"/>
        <v>0.9955</v>
      </c>
    </row>
    <row r="403" spans="1:31" ht="12.75">
      <c r="A403" s="11"/>
      <c r="B403" s="12"/>
      <c r="C403" s="12"/>
      <c r="D403" s="13"/>
      <c r="E403" s="14"/>
      <c r="F403" s="14"/>
      <c r="G403" s="37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77"/>
    </row>
    <row r="404" spans="1:31" ht="12.75">
      <c r="A404" s="11"/>
      <c r="B404" s="12" t="s">
        <v>199</v>
      </c>
      <c r="C404" s="12"/>
      <c r="D404" s="13" t="s">
        <v>33</v>
      </c>
      <c r="E404" s="14">
        <v>6000</v>
      </c>
      <c r="F404" s="14"/>
      <c r="G404" s="37">
        <f>SUM(E404:F404)</f>
        <v>6000</v>
      </c>
      <c r="H404" s="42"/>
      <c r="I404" s="42">
        <f>SUM(G404:H404)</f>
        <v>6000</v>
      </c>
      <c r="J404" s="42"/>
      <c r="K404" s="42">
        <f>SUM(I404:J404)</f>
        <v>6000</v>
      </c>
      <c r="L404" s="42">
        <v>2340</v>
      </c>
      <c r="M404" s="42">
        <f>SUM(K404:L404)</f>
        <v>8340</v>
      </c>
      <c r="N404" s="42"/>
      <c r="O404" s="42">
        <f>SUM(M404:N404)</f>
        <v>8340</v>
      </c>
      <c r="P404" s="42"/>
      <c r="Q404" s="42">
        <f>SUM(O404:P404)</f>
        <v>8340</v>
      </c>
      <c r="R404" s="42"/>
      <c r="S404" s="42">
        <f>SUM(Q404:R404)</f>
        <v>8340</v>
      </c>
      <c r="T404" s="42"/>
      <c r="U404" s="42">
        <f>SUM(S404:T404)</f>
        <v>8340</v>
      </c>
      <c r="V404" s="42"/>
      <c r="W404" s="42">
        <v>2867</v>
      </c>
      <c r="X404" s="42">
        <f>SUM(U404:W404)</f>
        <v>11207</v>
      </c>
      <c r="Y404" s="42"/>
      <c r="Z404" s="42"/>
      <c r="AA404" s="42">
        <f>SUM(X404:Z404)</f>
        <v>11207</v>
      </c>
      <c r="AB404" s="42"/>
      <c r="AC404" s="42">
        <f>SUM(AA404:AB404)</f>
        <v>11207</v>
      </c>
      <c r="AD404" s="42">
        <v>11207</v>
      </c>
      <c r="AE404" s="77">
        <f t="shared" si="226"/>
        <v>1</v>
      </c>
    </row>
    <row r="405" spans="1:31" ht="12.75">
      <c r="A405" s="11"/>
      <c r="B405" s="12"/>
      <c r="C405" s="12" t="s">
        <v>55</v>
      </c>
      <c r="D405" s="13" t="s">
        <v>56</v>
      </c>
      <c r="E405" s="14">
        <v>6000</v>
      </c>
      <c r="F405" s="14"/>
      <c r="G405" s="37">
        <f>SUM(E405:F405)</f>
        <v>6000</v>
      </c>
      <c r="H405" s="42"/>
      <c r="I405" s="42">
        <f>SUM(G405:H405)</f>
        <v>6000</v>
      </c>
      <c r="J405" s="42"/>
      <c r="K405" s="42">
        <f>SUM(I405:J405)</f>
        <v>6000</v>
      </c>
      <c r="L405" s="42"/>
      <c r="M405" s="42">
        <f>SUM(K405:L405)</f>
        <v>6000</v>
      </c>
      <c r="N405" s="42"/>
      <c r="O405" s="42">
        <f>SUM(M405:N405)</f>
        <v>6000</v>
      </c>
      <c r="P405" s="42"/>
      <c r="Q405" s="42">
        <f>SUM(O405:P405)</f>
        <v>6000</v>
      </c>
      <c r="R405" s="42"/>
      <c r="S405" s="42">
        <f>SUM(Q405:R405)</f>
        <v>6000</v>
      </c>
      <c r="T405" s="42"/>
      <c r="U405" s="42">
        <f>SUM(S405:T405)</f>
        <v>6000</v>
      </c>
      <c r="V405" s="42"/>
      <c r="W405" s="42"/>
      <c r="X405" s="42">
        <f>SUM(U405:W405)</f>
        <v>6000</v>
      </c>
      <c r="Y405" s="42"/>
      <c r="Z405" s="42"/>
      <c r="AA405" s="42">
        <f>SUM(X405:Z405)</f>
        <v>6000</v>
      </c>
      <c r="AB405" s="42"/>
      <c r="AC405" s="42">
        <f>SUM(AA405:AB405)</f>
        <v>6000</v>
      </c>
      <c r="AD405" s="42">
        <v>6000</v>
      </c>
      <c r="AE405" s="77">
        <f t="shared" si="226"/>
        <v>1</v>
      </c>
    </row>
    <row r="406" spans="1:31" ht="12.75">
      <c r="A406" s="11"/>
      <c r="B406" s="12"/>
      <c r="C406" s="12" t="s">
        <v>97</v>
      </c>
      <c r="D406" s="13" t="s">
        <v>98</v>
      </c>
      <c r="E406" s="14"/>
      <c r="F406" s="14"/>
      <c r="G406" s="37"/>
      <c r="H406" s="42"/>
      <c r="I406" s="42"/>
      <c r="J406" s="42"/>
      <c r="K406" s="42">
        <v>0</v>
      </c>
      <c r="L406" s="42">
        <v>2340</v>
      </c>
      <c r="M406" s="42">
        <f>SUM(K406:L406)</f>
        <v>2340</v>
      </c>
      <c r="N406" s="42"/>
      <c r="O406" s="42">
        <f>SUM(M406:N406)</f>
        <v>2340</v>
      </c>
      <c r="P406" s="42"/>
      <c r="Q406" s="42">
        <f>SUM(O406:P406)</f>
        <v>2340</v>
      </c>
      <c r="R406" s="42"/>
      <c r="S406" s="42">
        <f>SUM(Q406:R406)</f>
        <v>2340</v>
      </c>
      <c r="T406" s="42"/>
      <c r="U406" s="42">
        <f>SUM(S406:T406)</f>
        <v>2340</v>
      </c>
      <c r="V406" s="42"/>
      <c r="W406" s="42">
        <v>2867</v>
      </c>
      <c r="X406" s="42">
        <f>SUM(U406:W406)</f>
        <v>5207</v>
      </c>
      <c r="Y406" s="42"/>
      <c r="Z406" s="42"/>
      <c r="AA406" s="42">
        <f>SUM(X406:Z406)</f>
        <v>5207</v>
      </c>
      <c r="AB406" s="42"/>
      <c r="AC406" s="42">
        <f>SUM(AA406:AB406)</f>
        <v>5207</v>
      </c>
      <c r="AD406" s="42">
        <v>5207</v>
      </c>
      <c r="AE406" s="77">
        <f t="shared" si="226"/>
        <v>1</v>
      </c>
    </row>
    <row r="407" spans="1:31" ht="12.75">
      <c r="A407" s="11"/>
      <c r="B407" s="12"/>
      <c r="C407" s="12"/>
      <c r="D407" s="13"/>
      <c r="E407" s="14"/>
      <c r="F407" s="14"/>
      <c r="G407" s="36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77"/>
    </row>
    <row r="408" spans="1:31" s="5" customFormat="1" ht="12.75">
      <c r="A408" s="6" t="s">
        <v>200</v>
      </c>
      <c r="B408" s="7"/>
      <c r="C408" s="7"/>
      <c r="D408" s="8" t="s">
        <v>201</v>
      </c>
      <c r="E408" s="9">
        <v>1355100</v>
      </c>
      <c r="F408" s="9">
        <v>-11000</v>
      </c>
      <c r="G408" s="34">
        <f>SUM(E408:F408)</f>
        <v>1344100</v>
      </c>
      <c r="H408" s="41">
        <v>116960</v>
      </c>
      <c r="I408" s="41">
        <f>SUM(G408:H408)</f>
        <v>1461060</v>
      </c>
      <c r="J408" s="41">
        <v>2000</v>
      </c>
      <c r="K408" s="41">
        <f>SUM(I408:J408)</f>
        <v>1463060</v>
      </c>
      <c r="L408" s="41">
        <v>-110000</v>
      </c>
      <c r="M408" s="41">
        <f>SUM(K408:L408)</f>
        <v>1353060</v>
      </c>
      <c r="N408" s="41"/>
      <c r="O408" s="41">
        <f>SUM(M408:N408)</f>
        <v>1353060</v>
      </c>
      <c r="P408" s="41"/>
      <c r="Q408" s="41">
        <f>SUM(O408:P408)</f>
        <v>1353060</v>
      </c>
      <c r="R408" s="41">
        <v>-51000</v>
      </c>
      <c r="S408" s="41">
        <f>SUM(Q408:R408)</f>
        <v>1302060</v>
      </c>
      <c r="T408" s="41">
        <v>75000</v>
      </c>
      <c r="U408" s="41">
        <f>SUM(S408:T408)</f>
        <v>1377060</v>
      </c>
      <c r="V408" s="41"/>
      <c r="W408" s="41">
        <v>70000</v>
      </c>
      <c r="X408" s="41">
        <f aca="true" t="shared" si="227" ref="X408:X414">SUM(U408:W408)</f>
        <v>1447060</v>
      </c>
      <c r="Y408" s="41"/>
      <c r="Z408" s="41">
        <v>6000</v>
      </c>
      <c r="AA408" s="41">
        <f aca="true" t="shared" si="228" ref="AA408:AA414">SUM(X408:Z408)</f>
        <v>1453060</v>
      </c>
      <c r="AB408" s="41"/>
      <c r="AC408" s="41">
        <f aca="true" t="shared" si="229" ref="AC408:AC414">SUM(AA408:AB408)</f>
        <v>1453060</v>
      </c>
      <c r="AD408" s="41">
        <v>1417349</v>
      </c>
      <c r="AE408" s="76">
        <f t="shared" si="226"/>
        <v>0.9754235888401029</v>
      </c>
    </row>
    <row r="409" spans="1:31" ht="12.75">
      <c r="A409" s="11"/>
      <c r="B409" s="12" t="s">
        <v>202</v>
      </c>
      <c r="C409" s="12"/>
      <c r="D409" s="13" t="s">
        <v>203</v>
      </c>
      <c r="E409" s="14">
        <v>460000</v>
      </c>
      <c r="F409" s="14"/>
      <c r="G409" s="37">
        <f>SUM(E409:F409)</f>
        <v>460000</v>
      </c>
      <c r="H409" s="42">
        <v>110000</v>
      </c>
      <c r="I409" s="42">
        <f>SUM(G409:H409)</f>
        <v>570000</v>
      </c>
      <c r="J409" s="42"/>
      <c r="K409" s="42">
        <f>SUM(I409:J409)</f>
        <v>570000</v>
      </c>
      <c r="L409" s="42">
        <v>-110000</v>
      </c>
      <c r="M409" s="42">
        <f>SUM(K409:L409)</f>
        <v>460000</v>
      </c>
      <c r="N409" s="42"/>
      <c r="O409" s="42">
        <f>SUM(M409:N409)</f>
        <v>460000</v>
      </c>
      <c r="P409" s="42">
        <v>577</v>
      </c>
      <c r="Q409" s="42">
        <f>SUM(O409:P409)</f>
        <v>460577</v>
      </c>
      <c r="R409" s="42">
        <v>-75000</v>
      </c>
      <c r="S409" s="42">
        <f>SUM(Q409:R409)</f>
        <v>385577</v>
      </c>
      <c r="T409" s="42">
        <v>76625</v>
      </c>
      <c r="U409" s="42">
        <f>SUM(S409:T409)</f>
        <v>462202</v>
      </c>
      <c r="V409" s="42"/>
      <c r="W409" s="42"/>
      <c r="X409" s="42">
        <f t="shared" si="227"/>
        <v>462202</v>
      </c>
      <c r="Y409" s="42"/>
      <c r="Z409" s="42"/>
      <c r="AA409" s="42">
        <f t="shared" si="228"/>
        <v>462202</v>
      </c>
      <c r="AB409" s="42"/>
      <c r="AC409" s="42">
        <f t="shared" si="229"/>
        <v>462202</v>
      </c>
      <c r="AD409" s="42">
        <v>461785</v>
      </c>
      <c r="AE409" s="77">
        <f t="shared" si="226"/>
        <v>0.9990977970670832</v>
      </c>
    </row>
    <row r="410" spans="1:31" ht="12.75">
      <c r="A410" s="11"/>
      <c r="B410" s="12"/>
      <c r="C410" s="12" t="s">
        <v>16</v>
      </c>
      <c r="D410" s="13" t="s">
        <v>17</v>
      </c>
      <c r="E410" s="14"/>
      <c r="F410" s="14"/>
      <c r="G410" s="37"/>
      <c r="H410" s="42"/>
      <c r="I410" s="42"/>
      <c r="J410" s="42"/>
      <c r="K410" s="42"/>
      <c r="L410" s="42"/>
      <c r="M410" s="42">
        <v>0</v>
      </c>
      <c r="N410" s="42">
        <v>204000</v>
      </c>
      <c r="O410" s="42">
        <f>SUM(M410:N410)</f>
        <v>204000</v>
      </c>
      <c r="P410" s="42"/>
      <c r="Q410" s="42">
        <f>SUM(O410:P410)</f>
        <v>204000</v>
      </c>
      <c r="R410" s="42">
        <v>-204000</v>
      </c>
      <c r="S410" s="42">
        <f>SUM(Q410:R410)</f>
        <v>0</v>
      </c>
      <c r="T410" s="42"/>
      <c r="U410" s="42">
        <f>SUM(S410:T410)</f>
        <v>0</v>
      </c>
      <c r="V410" s="42"/>
      <c r="W410" s="42"/>
      <c r="X410" s="42">
        <f t="shared" si="227"/>
        <v>0</v>
      </c>
      <c r="Y410" s="42"/>
      <c r="Z410" s="42"/>
      <c r="AA410" s="42">
        <f t="shared" si="228"/>
        <v>0</v>
      </c>
      <c r="AB410" s="42"/>
      <c r="AC410" s="42">
        <f t="shared" si="229"/>
        <v>0</v>
      </c>
      <c r="AD410" s="42">
        <v>0</v>
      </c>
      <c r="AE410" s="77"/>
    </row>
    <row r="411" spans="1:31" ht="12.75">
      <c r="A411" s="11"/>
      <c r="B411" s="12"/>
      <c r="C411" s="12" t="s">
        <v>30</v>
      </c>
      <c r="D411" s="13" t="s">
        <v>31</v>
      </c>
      <c r="E411" s="14"/>
      <c r="F411" s="14"/>
      <c r="G411" s="37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>
        <v>1551</v>
      </c>
      <c r="U411" s="42">
        <f>SUM(T411)</f>
        <v>1551</v>
      </c>
      <c r="V411" s="42"/>
      <c r="W411" s="42"/>
      <c r="X411" s="42">
        <f t="shared" si="227"/>
        <v>1551</v>
      </c>
      <c r="Y411" s="42"/>
      <c r="Z411" s="42"/>
      <c r="AA411" s="42">
        <f t="shared" si="228"/>
        <v>1551</v>
      </c>
      <c r="AB411" s="42"/>
      <c r="AC411" s="42">
        <f t="shared" si="229"/>
        <v>1551</v>
      </c>
      <c r="AD411" s="42">
        <v>1546</v>
      </c>
      <c r="AE411" s="77">
        <f t="shared" si="226"/>
        <v>0.996776273372018</v>
      </c>
    </row>
    <row r="412" spans="1:31" ht="12.75">
      <c r="A412" s="11"/>
      <c r="B412" s="12"/>
      <c r="C412" s="12" t="s">
        <v>261</v>
      </c>
      <c r="D412" s="13" t="s">
        <v>262</v>
      </c>
      <c r="E412" s="14"/>
      <c r="F412" s="14"/>
      <c r="G412" s="37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>
        <v>74</v>
      </c>
      <c r="U412" s="42">
        <f>SUM(T412)</f>
        <v>74</v>
      </c>
      <c r="V412" s="42"/>
      <c r="W412" s="42"/>
      <c r="X412" s="42">
        <f t="shared" si="227"/>
        <v>74</v>
      </c>
      <c r="Y412" s="42"/>
      <c r="Z412" s="42"/>
      <c r="AA412" s="42">
        <f t="shared" si="228"/>
        <v>74</v>
      </c>
      <c r="AB412" s="42"/>
      <c r="AC412" s="42">
        <f t="shared" si="229"/>
        <v>74</v>
      </c>
      <c r="AD412" s="42">
        <v>74</v>
      </c>
      <c r="AE412" s="77">
        <f t="shared" si="226"/>
        <v>1</v>
      </c>
    </row>
    <row r="413" spans="1:31" ht="12.75">
      <c r="A413" s="11"/>
      <c r="B413" s="12"/>
      <c r="C413" s="12" t="s">
        <v>263</v>
      </c>
      <c r="D413" s="13" t="s">
        <v>264</v>
      </c>
      <c r="E413" s="14"/>
      <c r="F413" s="14"/>
      <c r="G413" s="37"/>
      <c r="H413" s="42"/>
      <c r="I413" s="42"/>
      <c r="J413" s="42"/>
      <c r="K413" s="42"/>
      <c r="L413" s="42"/>
      <c r="M413" s="42"/>
      <c r="N413" s="42"/>
      <c r="O413" s="42">
        <v>0</v>
      </c>
      <c r="P413" s="42">
        <v>577</v>
      </c>
      <c r="Q413" s="42">
        <f>SUM(O413:P413)</f>
        <v>577</v>
      </c>
      <c r="R413" s="42"/>
      <c r="S413" s="42">
        <f>SUM(Q413:R413)</f>
        <v>577</v>
      </c>
      <c r="T413" s="42"/>
      <c r="U413" s="42">
        <f>SUM(S413:T413)</f>
        <v>577</v>
      </c>
      <c r="V413" s="42"/>
      <c r="W413" s="42"/>
      <c r="X413" s="42">
        <f t="shared" si="227"/>
        <v>577</v>
      </c>
      <c r="Y413" s="42"/>
      <c r="Z413" s="42"/>
      <c r="AA413" s="42">
        <f t="shared" si="228"/>
        <v>577</v>
      </c>
      <c r="AB413" s="42"/>
      <c r="AC413" s="42">
        <f t="shared" si="229"/>
        <v>577</v>
      </c>
      <c r="AD413" s="42">
        <v>577</v>
      </c>
      <c r="AE413" s="77">
        <f t="shared" si="226"/>
        <v>1</v>
      </c>
    </row>
    <row r="414" spans="1:31" ht="12.75">
      <c r="A414" s="11"/>
      <c r="B414" s="12"/>
      <c r="C414" s="12" t="s">
        <v>26</v>
      </c>
      <c r="D414" s="13" t="s">
        <v>49</v>
      </c>
      <c r="E414" s="14">
        <v>460000</v>
      </c>
      <c r="F414" s="14"/>
      <c r="G414" s="37">
        <f>SUM(E414:F414)</f>
        <v>460000</v>
      </c>
      <c r="H414" s="42">
        <v>110000</v>
      </c>
      <c r="I414" s="42">
        <f>SUM(G414:H414)</f>
        <v>570000</v>
      </c>
      <c r="J414" s="42"/>
      <c r="K414" s="42">
        <f>SUM(I414:J414)</f>
        <v>570000</v>
      </c>
      <c r="L414" s="42">
        <v>-110000</v>
      </c>
      <c r="M414" s="42">
        <f>SUM(K414:L414)</f>
        <v>460000</v>
      </c>
      <c r="N414" s="42">
        <v>-204000</v>
      </c>
      <c r="O414" s="42">
        <f>SUM(M414:N414)</f>
        <v>256000</v>
      </c>
      <c r="P414" s="42"/>
      <c r="Q414" s="42">
        <f>SUM(O414:P414)</f>
        <v>256000</v>
      </c>
      <c r="R414" s="42">
        <v>129000</v>
      </c>
      <c r="S414" s="42">
        <f>SUM(Q414:R414)</f>
        <v>385000</v>
      </c>
      <c r="T414" s="42">
        <v>75000</v>
      </c>
      <c r="U414" s="42">
        <f>SUM(S414:T414)</f>
        <v>460000</v>
      </c>
      <c r="V414" s="42"/>
      <c r="W414" s="42"/>
      <c r="X414" s="42">
        <f t="shared" si="227"/>
        <v>460000</v>
      </c>
      <c r="Y414" s="42"/>
      <c r="Z414" s="42"/>
      <c r="AA414" s="42">
        <f t="shared" si="228"/>
        <v>460000</v>
      </c>
      <c r="AB414" s="42"/>
      <c r="AC414" s="42">
        <f t="shared" si="229"/>
        <v>460000</v>
      </c>
      <c r="AD414" s="42">
        <v>459588</v>
      </c>
      <c r="AE414" s="77">
        <f t="shared" si="226"/>
        <v>0.9991043478260869</v>
      </c>
    </row>
    <row r="415" spans="1:31" ht="12.75">
      <c r="A415" s="11"/>
      <c r="B415" s="12"/>
      <c r="C415" s="12"/>
      <c r="D415" s="13"/>
      <c r="E415" s="14"/>
      <c r="F415" s="14"/>
      <c r="G415" s="36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77"/>
    </row>
    <row r="416" spans="1:31" ht="12.75">
      <c r="A416" s="11"/>
      <c r="B416" s="12" t="s">
        <v>204</v>
      </c>
      <c r="C416" s="12"/>
      <c r="D416" s="13" t="s">
        <v>205</v>
      </c>
      <c r="E416" s="14">
        <v>110000</v>
      </c>
      <c r="F416" s="14"/>
      <c r="G416" s="37">
        <f>SUM(E416:F416)</f>
        <v>110000</v>
      </c>
      <c r="H416" s="42"/>
      <c r="I416" s="42">
        <f>SUM(G416:H416)</f>
        <v>110000</v>
      </c>
      <c r="J416" s="42"/>
      <c r="K416" s="42">
        <f>SUM(I416:J416)</f>
        <v>110000</v>
      </c>
      <c r="L416" s="42"/>
      <c r="M416" s="42">
        <f>SUM(K416:L416)</f>
        <v>110000</v>
      </c>
      <c r="N416" s="42"/>
      <c r="O416" s="42">
        <f>SUM(M416:N416)</f>
        <v>110000</v>
      </c>
      <c r="P416" s="42"/>
      <c r="Q416" s="42">
        <f>SUM(O416:P416)</f>
        <v>110000</v>
      </c>
      <c r="R416" s="42"/>
      <c r="S416" s="42">
        <f>SUM(Q416:R416)</f>
        <v>110000</v>
      </c>
      <c r="T416" s="42"/>
      <c r="U416" s="42">
        <f>SUM(S416:T416)</f>
        <v>110000</v>
      </c>
      <c r="V416" s="42"/>
      <c r="W416" s="42"/>
      <c r="X416" s="42">
        <f>SUM(U416:W416)</f>
        <v>110000</v>
      </c>
      <c r="Y416" s="42"/>
      <c r="Z416" s="42">
        <v>4000</v>
      </c>
      <c r="AA416" s="42">
        <f>SUM(X416:Z416)</f>
        <v>114000</v>
      </c>
      <c r="AB416" s="42"/>
      <c r="AC416" s="42">
        <f>SUM(AA416:AB416)</f>
        <v>114000</v>
      </c>
      <c r="AD416" s="42">
        <v>111216</v>
      </c>
      <c r="AE416" s="77">
        <f t="shared" si="226"/>
        <v>0.9755789473684211</v>
      </c>
    </row>
    <row r="417" spans="1:31" ht="12.75">
      <c r="A417" s="11"/>
      <c r="B417" s="12"/>
      <c r="C417" s="12" t="s">
        <v>20</v>
      </c>
      <c r="D417" s="13" t="s">
        <v>21</v>
      </c>
      <c r="E417" s="14">
        <v>3000</v>
      </c>
      <c r="F417" s="14"/>
      <c r="G417" s="37">
        <f>SUM(E417:F417)</f>
        <v>3000</v>
      </c>
      <c r="H417" s="42"/>
      <c r="I417" s="42">
        <f>SUM(G417:H417)</f>
        <v>3000</v>
      </c>
      <c r="J417" s="42"/>
      <c r="K417" s="42">
        <f>SUM(I417:J417)</f>
        <v>3000</v>
      </c>
      <c r="L417" s="42"/>
      <c r="M417" s="42">
        <f>SUM(K417:L417)</f>
        <v>3000</v>
      </c>
      <c r="N417" s="42"/>
      <c r="O417" s="42">
        <f>SUM(M417:N417)</f>
        <v>3000</v>
      </c>
      <c r="P417" s="42"/>
      <c r="Q417" s="42">
        <f>SUM(O417:P417)</f>
        <v>3000</v>
      </c>
      <c r="R417" s="42"/>
      <c r="S417" s="42">
        <f>SUM(Q417:R417)</f>
        <v>3000</v>
      </c>
      <c r="T417" s="42"/>
      <c r="U417" s="42">
        <f>SUM(S417:T417)</f>
        <v>3000</v>
      </c>
      <c r="V417" s="42"/>
      <c r="W417" s="42"/>
      <c r="X417" s="42">
        <f>SUM(U417:W417)</f>
        <v>3000</v>
      </c>
      <c r="Y417" s="42"/>
      <c r="Z417" s="42"/>
      <c r="AA417" s="42">
        <f>SUM(X417:Z417)</f>
        <v>3000</v>
      </c>
      <c r="AB417" s="42"/>
      <c r="AC417" s="42">
        <f>SUM(AA417:AB417)</f>
        <v>3000</v>
      </c>
      <c r="AD417" s="42">
        <v>2720</v>
      </c>
      <c r="AE417" s="77">
        <f t="shared" si="226"/>
        <v>0.9066666666666666</v>
      </c>
    </row>
    <row r="418" spans="1:31" ht="12.75">
      <c r="A418" s="11"/>
      <c r="B418" s="12"/>
      <c r="C418" s="12" t="s">
        <v>16</v>
      </c>
      <c r="D418" s="13" t="s">
        <v>17</v>
      </c>
      <c r="E418" s="14">
        <v>107000</v>
      </c>
      <c r="F418" s="14"/>
      <c r="G418" s="37">
        <f>SUM(E418:F418)</f>
        <v>107000</v>
      </c>
      <c r="H418" s="42"/>
      <c r="I418" s="42">
        <f>SUM(G418:H418)</f>
        <v>107000</v>
      </c>
      <c r="J418" s="42"/>
      <c r="K418" s="42">
        <f>SUM(I418:J418)</f>
        <v>107000</v>
      </c>
      <c r="L418" s="42"/>
      <c r="M418" s="42">
        <f>SUM(K418:L418)</f>
        <v>107000</v>
      </c>
      <c r="N418" s="42"/>
      <c r="O418" s="42">
        <f>SUM(M418:N418)</f>
        <v>107000</v>
      </c>
      <c r="P418" s="42"/>
      <c r="Q418" s="42">
        <f>SUM(O418:P418)</f>
        <v>107000</v>
      </c>
      <c r="R418" s="42"/>
      <c r="S418" s="42">
        <f>SUM(Q418:R418)</f>
        <v>107000</v>
      </c>
      <c r="T418" s="42"/>
      <c r="U418" s="42">
        <f>SUM(S418:T418)</f>
        <v>107000</v>
      </c>
      <c r="V418" s="42"/>
      <c r="W418" s="42"/>
      <c r="X418" s="42">
        <f>SUM(U418:W418)</f>
        <v>107000</v>
      </c>
      <c r="Y418" s="42"/>
      <c r="Z418" s="42">
        <v>4000</v>
      </c>
      <c r="AA418" s="42">
        <f>SUM(X418:Z418)</f>
        <v>111000</v>
      </c>
      <c r="AB418" s="42"/>
      <c r="AC418" s="42">
        <f>SUM(AA418:AB418)</f>
        <v>111000</v>
      </c>
      <c r="AD418" s="42">
        <v>108496</v>
      </c>
      <c r="AE418" s="77">
        <f t="shared" si="226"/>
        <v>0.9774414414414414</v>
      </c>
    </row>
    <row r="419" spans="1:31" ht="12.75">
      <c r="A419" s="11"/>
      <c r="B419" s="12"/>
      <c r="C419" s="12"/>
      <c r="D419" s="13"/>
      <c r="E419" s="14"/>
      <c r="F419" s="14"/>
      <c r="G419" s="36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77"/>
    </row>
    <row r="420" spans="1:31" ht="12.75">
      <c r="A420" s="11"/>
      <c r="B420" s="12" t="s">
        <v>206</v>
      </c>
      <c r="C420" s="12"/>
      <c r="D420" s="13" t="s">
        <v>207</v>
      </c>
      <c r="E420" s="14">
        <v>38000</v>
      </c>
      <c r="F420" s="14"/>
      <c r="G420" s="37">
        <f aca="true" t="shared" si="230" ref="G420:G425">SUM(E420:F420)</f>
        <v>38000</v>
      </c>
      <c r="H420" s="42">
        <v>6960</v>
      </c>
      <c r="I420" s="42">
        <f aca="true" t="shared" si="231" ref="I420:I425">SUM(G420:H420)</f>
        <v>44960</v>
      </c>
      <c r="J420" s="42"/>
      <c r="K420" s="42">
        <f aca="true" t="shared" si="232" ref="K420:K425">SUM(I420:J420)</f>
        <v>44960</v>
      </c>
      <c r="L420" s="42"/>
      <c r="M420" s="42">
        <f aca="true" t="shared" si="233" ref="M420:M425">SUM(K420:L420)</f>
        <v>44960</v>
      </c>
      <c r="N420" s="42"/>
      <c r="O420" s="42">
        <f aca="true" t="shared" si="234" ref="O420:O425">SUM(M420:N420)</f>
        <v>44960</v>
      </c>
      <c r="P420" s="42"/>
      <c r="Q420" s="42">
        <f aca="true" t="shared" si="235" ref="Q420:Q425">SUM(O420:P420)</f>
        <v>44960</v>
      </c>
      <c r="R420" s="42"/>
      <c r="S420" s="42">
        <f aca="true" t="shared" si="236" ref="S420:S425">SUM(Q420:R420)</f>
        <v>44960</v>
      </c>
      <c r="T420" s="42">
        <v>255</v>
      </c>
      <c r="U420" s="42">
        <f aca="true" t="shared" si="237" ref="U420:U425">SUM(S420:T420)</f>
        <v>45215</v>
      </c>
      <c r="V420" s="42"/>
      <c r="W420" s="42"/>
      <c r="X420" s="42">
        <f aca="true" t="shared" si="238" ref="X420:X425">SUM(U420:W420)</f>
        <v>45215</v>
      </c>
      <c r="Y420" s="42"/>
      <c r="Z420" s="42"/>
      <c r="AA420" s="42">
        <f aca="true" t="shared" si="239" ref="AA420:AA425">SUM(X420:Z420)</f>
        <v>45215</v>
      </c>
      <c r="AB420" s="42"/>
      <c r="AC420" s="42">
        <f aca="true" t="shared" si="240" ref="AC420:AC425">SUM(AA420:AB420)</f>
        <v>45215</v>
      </c>
      <c r="AD420" s="42">
        <v>45197</v>
      </c>
      <c r="AE420" s="77">
        <f t="shared" si="226"/>
        <v>0.9996019020236647</v>
      </c>
    </row>
    <row r="421" spans="1:31" ht="12.75">
      <c r="A421" s="11"/>
      <c r="B421" s="12"/>
      <c r="C421" s="12" t="s">
        <v>57</v>
      </c>
      <c r="D421" s="13" t="s">
        <v>58</v>
      </c>
      <c r="E421" s="14">
        <v>1750</v>
      </c>
      <c r="F421" s="14"/>
      <c r="G421" s="37">
        <f t="shared" si="230"/>
        <v>1750</v>
      </c>
      <c r="H421" s="42"/>
      <c r="I421" s="42">
        <f t="shared" si="231"/>
        <v>1750</v>
      </c>
      <c r="J421" s="42"/>
      <c r="K421" s="42">
        <f t="shared" si="232"/>
        <v>1750</v>
      </c>
      <c r="L421" s="42"/>
      <c r="M421" s="42">
        <f t="shared" si="233"/>
        <v>1750</v>
      </c>
      <c r="N421" s="42"/>
      <c r="O421" s="42">
        <f t="shared" si="234"/>
        <v>1750</v>
      </c>
      <c r="P421" s="42"/>
      <c r="Q421" s="42">
        <f t="shared" si="235"/>
        <v>1750</v>
      </c>
      <c r="R421" s="42">
        <v>-598</v>
      </c>
      <c r="S421" s="42">
        <f t="shared" si="236"/>
        <v>1152</v>
      </c>
      <c r="T421" s="42"/>
      <c r="U421" s="42">
        <f t="shared" si="237"/>
        <v>1152</v>
      </c>
      <c r="V421" s="42"/>
      <c r="W421" s="42"/>
      <c r="X421" s="42">
        <f t="shared" si="238"/>
        <v>1152</v>
      </c>
      <c r="Y421" s="42"/>
      <c r="Z421" s="42"/>
      <c r="AA421" s="42">
        <f t="shared" si="239"/>
        <v>1152</v>
      </c>
      <c r="AB421" s="42"/>
      <c r="AC421" s="42">
        <f t="shared" si="240"/>
        <v>1152</v>
      </c>
      <c r="AD421" s="42">
        <v>1151</v>
      </c>
      <c r="AE421" s="77">
        <f t="shared" si="226"/>
        <v>0.9991319444444444</v>
      </c>
    </row>
    <row r="422" spans="1:31" ht="12.75">
      <c r="A422" s="11"/>
      <c r="B422" s="12"/>
      <c r="C422" s="12" t="s">
        <v>59</v>
      </c>
      <c r="D422" s="13" t="s">
        <v>60</v>
      </c>
      <c r="E422" s="14">
        <v>250</v>
      </c>
      <c r="F422" s="14"/>
      <c r="G422" s="37">
        <f t="shared" si="230"/>
        <v>250</v>
      </c>
      <c r="H422" s="42"/>
      <c r="I422" s="42">
        <f t="shared" si="231"/>
        <v>250</v>
      </c>
      <c r="J422" s="42"/>
      <c r="K422" s="42">
        <f t="shared" si="232"/>
        <v>250</v>
      </c>
      <c r="L422" s="42"/>
      <c r="M422" s="42">
        <f t="shared" si="233"/>
        <v>250</v>
      </c>
      <c r="N422" s="42"/>
      <c r="O422" s="42">
        <f t="shared" si="234"/>
        <v>250</v>
      </c>
      <c r="P422" s="42"/>
      <c r="Q422" s="42">
        <f t="shared" si="235"/>
        <v>250</v>
      </c>
      <c r="R422" s="42">
        <v>-76</v>
      </c>
      <c r="S422" s="42">
        <f t="shared" si="236"/>
        <v>174</v>
      </c>
      <c r="T422" s="42"/>
      <c r="U422" s="42">
        <f t="shared" si="237"/>
        <v>174</v>
      </c>
      <c r="V422" s="42"/>
      <c r="W422" s="42"/>
      <c r="X422" s="42">
        <f t="shared" si="238"/>
        <v>174</v>
      </c>
      <c r="Y422" s="42"/>
      <c r="Z422" s="42"/>
      <c r="AA422" s="42">
        <f t="shared" si="239"/>
        <v>174</v>
      </c>
      <c r="AB422" s="42"/>
      <c r="AC422" s="42">
        <f t="shared" si="240"/>
        <v>174</v>
      </c>
      <c r="AD422" s="42">
        <v>173</v>
      </c>
      <c r="AE422" s="77">
        <f t="shared" si="226"/>
        <v>0.9942528735632183</v>
      </c>
    </row>
    <row r="423" spans="1:31" ht="12.75">
      <c r="A423" s="11"/>
      <c r="B423" s="12"/>
      <c r="C423" s="12" t="s">
        <v>20</v>
      </c>
      <c r="D423" s="13" t="s">
        <v>21</v>
      </c>
      <c r="E423" s="14">
        <v>10000</v>
      </c>
      <c r="F423" s="14"/>
      <c r="G423" s="37">
        <f t="shared" si="230"/>
        <v>10000</v>
      </c>
      <c r="H423" s="42"/>
      <c r="I423" s="42">
        <f t="shared" si="231"/>
        <v>10000</v>
      </c>
      <c r="J423" s="42"/>
      <c r="K423" s="42">
        <f t="shared" si="232"/>
        <v>10000</v>
      </c>
      <c r="L423" s="42">
        <v>4960</v>
      </c>
      <c r="M423" s="42">
        <f t="shared" si="233"/>
        <v>14960</v>
      </c>
      <c r="N423" s="42"/>
      <c r="O423" s="42">
        <f t="shared" si="234"/>
        <v>14960</v>
      </c>
      <c r="P423" s="42">
        <v>3500</v>
      </c>
      <c r="Q423" s="42">
        <f t="shared" si="235"/>
        <v>18460</v>
      </c>
      <c r="R423" s="42">
        <v>1974</v>
      </c>
      <c r="S423" s="42">
        <f t="shared" si="236"/>
        <v>20434</v>
      </c>
      <c r="T423" s="42">
        <v>505</v>
      </c>
      <c r="U423" s="42">
        <f t="shared" si="237"/>
        <v>20939</v>
      </c>
      <c r="V423" s="42"/>
      <c r="W423" s="42"/>
      <c r="X423" s="42">
        <f t="shared" si="238"/>
        <v>20939</v>
      </c>
      <c r="Y423" s="42"/>
      <c r="Z423" s="42"/>
      <c r="AA423" s="42">
        <f t="shared" si="239"/>
        <v>20939</v>
      </c>
      <c r="AB423" s="42"/>
      <c r="AC423" s="42">
        <f t="shared" si="240"/>
        <v>20939</v>
      </c>
      <c r="AD423" s="42">
        <v>20939</v>
      </c>
      <c r="AE423" s="77">
        <f t="shared" si="226"/>
        <v>1</v>
      </c>
    </row>
    <row r="424" spans="1:31" ht="12.75">
      <c r="A424" s="11"/>
      <c r="B424" s="12"/>
      <c r="C424" s="12" t="s">
        <v>22</v>
      </c>
      <c r="D424" s="13" t="s">
        <v>23</v>
      </c>
      <c r="E424" s="14">
        <v>3000</v>
      </c>
      <c r="F424" s="14"/>
      <c r="G424" s="37">
        <f t="shared" si="230"/>
        <v>3000</v>
      </c>
      <c r="H424" s="42"/>
      <c r="I424" s="42">
        <f t="shared" si="231"/>
        <v>3000</v>
      </c>
      <c r="J424" s="42"/>
      <c r="K424" s="42">
        <f t="shared" si="232"/>
        <v>3000</v>
      </c>
      <c r="L424" s="42">
        <v>-1000</v>
      </c>
      <c r="M424" s="42">
        <f t="shared" si="233"/>
        <v>2000</v>
      </c>
      <c r="N424" s="42"/>
      <c r="O424" s="42">
        <f t="shared" si="234"/>
        <v>2000</v>
      </c>
      <c r="P424" s="42">
        <v>-1000</v>
      </c>
      <c r="Q424" s="42">
        <f t="shared" si="235"/>
        <v>1000</v>
      </c>
      <c r="R424" s="42">
        <v>-700</v>
      </c>
      <c r="S424" s="42">
        <f t="shared" si="236"/>
        <v>300</v>
      </c>
      <c r="T424" s="42"/>
      <c r="U424" s="42">
        <f t="shared" si="237"/>
        <v>300</v>
      </c>
      <c r="V424" s="42"/>
      <c r="W424" s="42"/>
      <c r="X424" s="42">
        <f t="shared" si="238"/>
        <v>300</v>
      </c>
      <c r="Y424" s="42"/>
      <c r="Z424" s="42"/>
      <c r="AA424" s="42">
        <f t="shared" si="239"/>
        <v>300</v>
      </c>
      <c r="AB424" s="42"/>
      <c r="AC424" s="42">
        <f t="shared" si="240"/>
        <v>300</v>
      </c>
      <c r="AD424" s="42">
        <v>297</v>
      </c>
      <c r="AE424" s="77">
        <f t="shared" si="226"/>
        <v>0.99</v>
      </c>
    </row>
    <row r="425" spans="1:31" ht="12.75">
      <c r="A425" s="11"/>
      <c r="B425" s="12"/>
      <c r="C425" s="12" t="s">
        <v>16</v>
      </c>
      <c r="D425" s="13" t="s">
        <v>17</v>
      </c>
      <c r="E425" s="14">
        <v>23000</v>
      </c>
      <c r="F425" s="14"/>
      <c r="G425" s="37">
        <f t="shared" si="230"/>
        <v>23000</v>
      </c>
      <c r="H425" s="42">
        <v>6960</v>
      </c>
      <c r="I425" s="42">
        <f t="shared" si="231"/>
        <v>29960</v>
      </c>
      <c r="J425" s="42"/>
      <c r="K425" s="42">
        <f t="shared" si="232"/>
        <v>29960</v>
      </c>
      <c r="L425" s="42">
        <v>-3960</v>
      </c>
      <c r="M425" s="42">
        <f t="shared" si="233"/>
        <v>26000</v>
      </c>
      <c r="N425" s="42"/>
      <c r="O425" s="42">
        <f t="shared" si="234"/>
        <v>26000</v>
      </c>
      <c r="P425" s="42">
        <v>-2500</v>
      </c>
      <c r="Q425" s="42">
        <f t="shared" si="235"/>
        <v>23500</v>
      </c>
      <c r="R425" s="42">
        <v>-600</v>
      </c>
      <c r="S425" s="42">
        <f t="shared" si="236"/>
        <v>22900</v>
      </c>
      <c r="T425" s="42">
        <v>-250</v>
      </c>
      <c r="U425" s="42">
        <f t="shared" si="237"/>
        <v>22650</v>
      </c>
      <c r="V425" s="42"/>
      <c r="W425" s="42"/>
      <c r="X425" s="42">
        <f t="shared" si="238"/>
        <v>22650</v>
      </c>
      <c r="Y425" s="42"/>
      <c r="Z425" s="42"/>
      <c r="AA425" s="42">
        <f t="shared" si="239"/>
        <v>22650</v>
      </c>
      <c r="AB425" s="42"/>
      <c r="AC425" s="42">
        <f t="shared" si="240"/>
        <v>22650</v>
      </c>
      <c r="AD425" s="42">
        <v>22637</v>
      </c>
      <c r="AE425" s="77">
        <f t="shared" si="226"/>
        <v>0.9994260485651214</v>
      </c>
    </row>
    <row r="426" spans="1:31" ht="12.75">
      <c r="A426" s="11"/>
      <c r="B426" s="12"/>
      <c r="C426" s="12"/>
      <c r="D426" s="13"/>
      <c r="E426" s="14"/>
      <c r="F426" s="14"/>
      <c r="G426" s="36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77"/>
    </row>
    <row r="427" spans="1:31" ht="12.75">
      <c r="A427" s="11"/>
      <c r="B427" s="12" t="s">
        <v>208</v>
      </c>
      <c r="C427" s="12"/>
      <c r="D427" s="13" t="s">
        <v>209</v>
      </c>
      <c r="E427" s="14">
        <v>344000</v>
      </c>
      <c r="F427" s="14">
        <v>-11000</v>
      </c>
      <c r="G427" s="37">
        <f>SUM(E427:F427)</f>
        <v>333000</v>
      </c>
      <c r="H427" s="42"/>
      <c r="I427" s="42">
        <f>SUM(G427:H427)</f>
        <v>333000</v>
      </c>
      <c r="J427" s="42"/>
      <c r="K427" s="42">
        <f>SUM(I427:J427)</f>
        <v>333000</v>
      </c>
      <c r="L427" s="42"/>
      <c r="M427" s="42">
        <f>SUM(K427:L427)</f>
        <v>333000</v>
      </c>
      <c r="N427" s="42"/>
      <c r="O427" s="42">
        <f>SUM(M427:N427)</f>
        <v>333000</v>
      </c>
      <c r="P427" s="42"/>
      <c r="Q427" s="42">
        <f>SUM(O427:P427)</f>
        <v>333000</v>
      </c>
      <c r="R427" s="42">
        <v>24000</v>
      </c>
      <c r="S427" s="42">
        <f>SUM(Q427:R427)</f>
        <v>357000</v>
      </c>
      <c r="T427" s="42"/>
      <c r="U427" s="42">
        <f>SUM(S427:T427)</f>
        <v>357000</v>
      </c>
      <c r="V427" s="42"/>
      <c r="W427" s="42">
        <v>70000</v>
      </c>
      <c r="X427" s="42">
        <f>SUM(U427:W427)</f>
        <v>427000</v>
      </c>
      <c r="Y427" s="42"/>
      <c r="Z427" s="42">
        <v>-4000</v>
      </c>
      <c r="AA427" s="42">
        <f>SUM(X427:Z427)</f>
        <v>423000</v>
      </c>
      <c r="AB427" s="42"/>
      <c r="AC427" s="42">
        <f>SUM(AA427:AB427)</f>
        <v>423000</v>
      </c>
      <c r="AD427" s="42">
        <v>393238</v>
      </c>
      <c r="AE427" s="77">
        <f t="shared" si="226"/>
        <v>0.9296406619385342</v>
      </c>
    </row>
    <row r="428" spans="1:31" ht="12.75">
      <c r="A428" s="11"/>
      <c r="B428" s="12"/>
      <c r="C428" s="12" t="s">
        <v>20</v>
      </c>
      <c r="D428" s="13" t="s">
        <v>21</v>
      </c>
      <c r="E428" s="14">
        <v>5500</v>
      </c>
      <c r="F428" s="14"/>
      <c r="G428" s="37">
        <f>SUM(E428:F428)</f>
        <v>5500</v>
      </c>
      <c r="H428" s="42"/>
      <c r="I428" s="42">
        <f>SUM(G428:H428)</f>
        <v>5500</v>
      </c>
      <c r="J428" s="42"/>
      <c r="K428" s="42">
        <f>SUM(I428:J428)</f>
        <v>5500</v>
      </c>
      <c r="L428" s="42"/>
      <c r="M428" s="42">
        <f>SUM(K428:L428)</f>
        <v>5500</v>
      </c>
      <c r="N428" s="42"/>
      <c r="O428" s="42">
        <f>SUM(M428:N428)</f>
        <v>5500</v>
      </c>
      <c r="P428" s="42"/>
      <c r="Q428" s="42">
        <f>SUM(O428:P428)</f>
        <v>5500</v>
      </c>
      <c r="R428" s="42"/>
      <c r="S428" s="42">
        <f>SUM(Q428:R428)</f>
        <v>5500</v>
      </c>
      <c r="T428" s="42"/>
      <c r="U428" s="42">
        <f>SUM(S428:T428)</f>
        <v>5500</v>
      </c>
      <c r="V428" s="42"/>
      <c r="W428" s="42"/>
      <c r="X428" s="42">
        <f>SUM(U428:W428)</f>
        <v>5500</v>
      </c>
      <c r="Y428" s="42"/>
      <c r="Z428" s="42">
        <v>-1500</v>
      </c>
      <c r="AA428" s="42">
        <f>SUM(X428:Z428)</f>
        <v>4000</v>
      </c>
      <c r="AB428" s="42"/>
      <c r="AC428" s="42">
        <f>SUM(AA428:AB428)</f>
        <v>4000</v>
      </c>
      <c r="AD428" s="42">
        <v>2000</v>
      </c>
      <c r="AE428" s="77">
        <f t="shared" si="226"/>
        <v>0.5</v>
      </c>
    </row>
    <row r="429" spans="1:31" ht="12.75">
      <c r="A429" s="11"/>
      <c r="B429" s="12"/>
      <c r="C429" s="12" t="s">
        <v>72</v>
      </c>
      <c r="D429" s="13" t="s">
        <v>73</v>
      </c>
      <c r="E429" s="14">
        <v>179000</v>
      </c>
      <c r="F429" s="14">
        <v>-6000</v>
      </c>
      <c r="G429" s="37">
        <f>SUM(E429:F429)</f>
        <v>173000</v>
      </c>
      <c r="H429" s="42"/>
      <c r="I429" s="42">
        <f>SUM(G429:H429)</f>
        <v>173000</v>
      </c>
      <c r="J429" s="42"/>
      <c r="K429" s="42">
        <f>SUM(I429:J429)</f>
        <v>173000</v>
      </c>
      <c r="L429" s="42"/>
      <c r="M429" s="42">
        <f>SUM(K429:L429)</f>
        <v>173000</v>
      </c>
      <c r="N429" s="42"/>
      <c r="O429" s="42">
        <f>SUM(M429:N429)</f>
        <v>173000</v>
      </c>
      <c r="P429" s="42"/>
      <c r="Q429" s="42">
        <f>SUM(O429:P429)</f>
        <v>173000</v>
      </c>
      <c r="R429" s="42">
        <v>14815</v>
      </c>
      <c r="S429" s="42">
        <f>SUM(Q429:R429)</f>
        <v>187815</v>
      </c>
      <c r="T429" s="42"/>
      <c r="U429" s="42">
        <f>SUM(S429:T429)</f>
        <v>187815</v>
      </c>
      <c r="V429" s="42"/>
      <c r="W429" s="42">
        <v>38305</v>
      </c>
      <c r="X429" s="42">
        <f>SUM(U429:W429)</f>
        <v>226120</v>
      </c>
      <c r="Y429" s="42"/>
      <c r="Z429" s="42">
        <v>-2000</v>
      </c>
      <c r="AA429" s="42">
        <f>SUM(X429:Z429)</f>
        <v>224120</v>
      </c>
      <c r="AB429" s="42"/>
      <c r="AC429" s="42">
        <f>SUM(AA429:AB429)</f>
        <v>224120</v>
      </c>
      <c r="AD429" s="42">
        <v>210759</v>
      </c>
      <c r="AE429" s="77">
        <f t="shared" si="226"/>
        <v>0.9403846153846154</v>
      </c>
    </row>
    <row r="430" spans="1:31" ht="12.75">
      <c r="A430" s="11"/>
      <c r="B430" s="12"/>
      <c r="C430" s="12" t="s">
        <v>22</v>
      </c>
      <c r="D430" s="13" t="s">
        <v>23</v>
      </c>
      <c r="E430" s="14">
        <v>155000</v>
      </c>
      <c r="F430" s="14">
        <v>-5000</v>
      </c>
      <c r="G430" s="37">
        <f>SUM(E430:F430)</f>
        <v>150000</v>
      </c>
      <c r="H430" s="42"/>
      <c r="I430" s="42">
        <f>SUM(G430:H430)</f>
        <v>150000</v>
      </c>
      <c r="J430" s="42"/>
      <c r="K430" s="42">
        <f>SUM(I430:J430)</f>
        <v>150000</v>
      </c>
      <c r="L430" s="42"/>
      <c r="M430" s="42">
        <f>SUM(K430:L430)</f>
        <v>150000</v>
      </c>
      <c r="N430" s="42"/>
      <c r="O430" s="42">
        <f>SUM(M430:N430)</f>
        <v>150000</v>
      </c>
      <c r="P430" s="42"/>
      <c r="Q430" s="42">
        <f>SUM(O430:P430)</f>
        <v>150000</v>
      </c>
      <c r="R430" s="42">
        <v>9185</v>
      </c>
      <c r="S430" s="42">
        <f>SUM(Q430:R430)</f>
        <v>159185</v>
      </c>
      <c r="T430" s="42"/>
      <c r="U430" s="42">
        <f>SUM(S430:T430)</f>
        <v>159185</v>
      </c>
      <c r="V430" s="42"/>
      <c r="W430" s="42">
        <v>31695</v>
      </c>
      <c r="X430" s="42">
        <f>SUM(U430:W430)</f>
        <v>190880</v>
      </c>
      <c r="Y430" s="42"/>
      <c r="Z430" s="42">
        <v>-2000</v>
      </c>
      <c r="AA430" s="42">
        <f>SUM(X430:Z430)</f>
        <v>188880</v>
      </c>
      <c r="AB430" s="42"/>
      <c r="AC430" s="42">
        <f>SUM(AA430:AB430)</f>
        <v>188880</v>
      </c>
      <c r="AD430" s="42">
        <v>176994</v>
      </c>
      <c r="AE430" s="77">
        <f t="shared" si="226"/>
        <v>0.9370711562897077</v>
      </c>
    </row>
    <row r="431" spans="1:31" ht="12.75">
      <c r="A431" s="11"/>
      <c r="B431" s="12"/>
      <c r="C431" s="12" t="s">
        <v>16</v>
      </c>
      <c r="D431" s="13" t="s">
        <v>17</v>
      </c>
      <c r="E431" s="14">
        <v>4500</v>
      </c>
      <c r="F431" s="14"/>
      <c r="G431" s="37">
        <f>SUM(E431:F431)</f>
        <v>4500</v>
      </c>
      <c r="H431" s="42"/>
      <c r="I431" s="42">
        <f>SUM(G431:H431)</f>
        <v>4500</v>
      </c>
      <c r="J431" s="42"/>
      <c r="K431" s="42">
        <f>SUM(I431:J431)</f>
        <v>4500</v>
      </c>
      <c r="L431" s="42"/>
      <c r="M431" s="42">
        <f>SUM(K431:L431)</f>
        <v>4500</v>
      </c>
      <c r="N431" s="42"/>
      <c r="O431" s="42">
        <f>SUM(M431:N431)</f>
        <v>4500</v>
      </c>
      <c r="P431" s="42"/>
      <c r="Q431" s="42">
        <f>SUM(O431:P431)</f>
        <v>4500</v>
      </c>
      <c r="R431" s="42"/>
      <c r="S431" s="42">
        <f>SUM(Q431:R431)</f>
        <v>4500</v>
      </c>
      <c r="T431" s="42"/>
      <c r="U431" s="42">
        <f>SUM(S431:T431)</f>
        <v>4500</v>
      </c>
      <c r="V431" s="42"/>
      <c r="W431" s="42"/>
      <c r="X431" s="42">
        <f>SUM(U431:W431)</f>
        <v>4500</v>
      </c>
      <c r="Y431" s="42"/>
      <c r="Z431" s="42">
        <v>1500</v>
      </c>
      <c r="AA431" s="42">
        <f>SUM(X431:Z431)</f>
        <v>6000</v>
      </c>
      <c r="AB431" s="42"/>
      <c r="AC431" s="42">
        <f>SUM(AA431:AB431)</f>
        <v>6000</v>
      </c>
      <c r="AD431" s="42">
        <v>3485</v>
      </c>
      <c r="AE431" s="77">
        <f t="shared" si="226"/>
        <v>0.5808333333333333</v>
      </c>
    </row>
    <row r="432" spans="1:31" ht="12.75">
      <c r="A432" s="11"/>
      <c r="B432" s="12"/>
      <c r="C432" s="12"/>
      <c r="D432" s="13"/>
      <c r="E432" s="14"/>
      <c r="F432" s="14"/>
      <c r="G432" s="36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77"/>
    </row>
    <row r="433" spans="1:31" ht="12.75">
      <c r="A433" s="11"/>
      <c r="B433" s="12" t="s">
        <v>210</v>
      </c>
      <c r="C433" s="12"/>
      <c r="D433" s="13" t="s">
        <v>211</v>
      </c>
      <c r="E433" s="14">
        <v>288100</v>
      </c>
      <c r="F433" s="14"/>
      <c r="G433" s="37">
        <f>SUM(E433:F433)</f>
        <v>288100</v>
      </c>
      <c r="H433" s="42"/>
      <c r="I433" s="42">
        <f>SUM(G433:H433)</f>
        <v>288100</v>
      </c>
      <c r="J433" s="42"/>
      <c r="K433" s="42">
        <f>SUM(I433:J433)</f>
        <v>288100</v>
      </c>
      <c r="L433" s="42"/>
      <c r="M433" s="42">
        <f>SUM(K433:L433)</f>
        <v>288100</v>
      </c>
      <c r="N433" s="42"/>
      <c r="O433" s="42">
        <f>SUM(M433:N433)</f>
        <v>288100</v>
      </c>
      <c r="P433" s="42"/>
      <c r="Q433" s="42">
        <f>SUM(O433:P433)</f>
        <v>288100</v>
      </c>
      <c r="R433" s="42"/>
      <c r="S433" s="42">
        <f>SUM(Q433:R433)</f>
        <v>288100</v>
      </c>
      <c r="T433" s="42"/>
      <c r="U433" s="42">
        <f>SUM(S433:T433)</f>
        <v>288100</v>
      </c>
      <c r="V433" s="42"/>
      <c r="W433" s="42"/>
      <c r="X433" s="42">
        <f>SUM(U433:W433)</f>
        <v>288100</v>
      </c>
      <c r="Y433" s="42"/>
      <c r="Z433" s="42"/>
      <c r="AA433" s="42">
        <f>SUM(X433:Z433)</f>
        <v>288100</v>
      </c>
      <c r="AB433" s="42"/>
      <c r="AC433" s="42">
        <f>SUM(AA433:AB433)</f>
        <v>288100</v>
      </c>
      <c r="AD433" s="42">
        <v>288100</v>
      </c>
      <c r="AE433" s="77">
        <f t="shared" si="226"/>
        <v>1</v>
      </c>
    </row>
    <row r="434" spans="1:31" ht="12.75">
      <c r="A434" s="11"/>
      <c r="B434" s="12"/>
      <c r="C434" s="12" t="s">
        <v>65</v>
      </c>
      <c r="D434" s="13" t="s">
        <v>240</v>
      </c>
      <c r="E434" s="14">
        <v>288100</v>
      </c>
      <c r="F434" s="14"/>
      <c r="G434" s="37">
        <f>SUM(E434:F434)</f>
        <v>288100</v>
      </c>
      <c r="H434" s="42"/>
      <c r="I434" s="42">
        <f>SUM(G434:H434)</f>
        <v>288100</v>
      </c>
      <c r="J434" s="42"/>
      <c r="K434" s="42">
        <f>SUM(I434:J434)</f>
        <v>288100</v>
      </c>
      <c r="L434" s="42"/>
      <c r="M434" s="42">
        <f>SUM(K434:L434)</f>
        <v>288100</v>
      </c>
      <c r="N434" s="42"/>
      <c r="O434" s="42">
        <f>SUM(M434:N434)</f>
        <v>288100</v>
      </c>
      <c r="P434" s="42"/>
      <c r="Q434" s="42">
        <f>SUM(O434:P434)</f>
        <v>288100</v>
      </c>
      <c r="R434" s="42"/>
      <c r="S434" s="42">
        <f>SUM(Q434:R434)</f>
        <v>288100</v>
      </c>
      <c r="T434" s="42"/>
      <c r="U434" s="42">
        <f>SUM(S434:T434)</f>
        <v>288100</v>
      </c>
      <c r="V434" s="42"/>
      <c r="W434" s="42"/>
      <c r="X434" s="42">
        <f>SUM(U434:W434)</f>
        <v>288100</v>
      </c>
      <c r="Y434" s="42"/>
      <c r="Z434" s="42"/>
      <c r="AA434" s="42">
        <f>SUM(X434:Z434)</f>
        <v>288100</v>
      </c>
      <c r="AB434" s="42"/>
      <c r="AC434" s="42">
        <f>SUM(AA434:AB434)</f>
        <v>288100</v>
      </c>
      <c r="AD434" s="42">
        <v>288100</v>
      </c>
      <c r="AE434" s="77">
        <f t="shared" si="226"/>
        <v>1</v>
      </c>
    </row>
    <row r="435" spans="1:31" ht="12.75">
      <c r="A435" s="11"/>
      <c r="B435" s="12"/>
      <c r="C435" s="12"/>
      <c r="D435" s="13"/>
      <c r="E435" s="14"/>
      <c r="F435" s="14"/>
      <c r="G435" s="36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77"/>
    </row>
    <row r="436" spans="1:31" ht="12.75">
      <c r="A436" s="11"/>
      <c r="B436" s="12" t="s">
        <v>212</v>
      </c>
      <c r="C436" s="12"/>
      <c r="D436" s="13" t="s">
        <v>33</v>
      </c>
      <c r="E436" s="14">
        <v>115000</v>
      </c>
      <c r="F436" s="14"/>
      <c r="G436" s="37">
        <f aca="true" t="shared" si="241" ref="G436:G442">SUM(E436:F436)</f>
        <v>115000</v>
      </c>
      <c r="H436" s="42"/>
      <c r="I436" s="42">
        <f aca="true" t="shared" si="242" ref="I436:I442">SUM(G436:H436)</f>
        <v>115000</v>
      </c>
      <c r="J436" s="42">
        <v>2000</v>
      </c>
      <c r="K436" s="42">
        <f aca="true" t="shared" si="243" ref="K436:K442">SUM(I436:J436)</f>
        <v>117000</v>
      </c>
      <c r="L436" s="42"/>
      <c r="M436" s="42">
        <f aca="true" t="shared" si="244" ref="M436:M442">SUM(K436:L436)</f>
        <v>117000</v>
      </c>
      <c r="N436" s="42"/>
      <c r="O436" s="42">
        <f aca="true" t="shared" si="245" ref="O436:O442">SUM(M436:N436)</f>
        <v>117000</v>
      </c>
      <c r="P436" s="42">
        <v>-577</v>
      </c>
      <c r="Q436" s="42">
        <f aca="true" t="shared" si="246" ref="Q436:Q442">SUM(O436:P436)</f>
        <v>116423</v>
      </c>
      <c r="R436" s="42"/>
      <c r="S436" s="42">
        <f aca="true" t="shared" si="247" ref="S436:S442">SUM(Q436:R436)</f>
        <v>116423</v>
      </c>
      <c r="T436" s="42">
        <v>-1880</v>
      </c>
      <c r="U436" s="42">
        <f aca="true" t="shared" si="248" ref="U436:U442">SUM(S436:T436)</f>
        <v>114543</v>
      </c>
      <c r="V436" s="42"/>
      <c r="W436" s="42"/>
      <c r="X436" s="42">
        <f aca="true" t="shared" si="249" ref="X436:X442">SUM(U436:W436)</f>
        <v>114543</v>
      </c>
      <c r="Y436" s="42"/>
      <c r="Z436" s="42">
        <v>6000</v>
      </c>
      <c r="AA436" s="42">
        <f aca="true" t="shared" si="250" ref="AA436:AA442">SUM(X436:Z436)</f>
        <v>120543</v>
      </c>
      <c r="AB436" s="42"/>
      <c r="AC436" s="42">
        <f aca="true" t="shared" si="251" ref="AC436:AC442">SUM(AA436:AB436)</f>
        <v>120543</v>
      </c>
      <c r="AD436" s="42">
        <v>117813</v>
      </c>
      <c r="AE436" s="77">
        <f t="shared" si="226"/>
        <v>0.9773524800278739</v>
      </c>
    </row>
    <row r="437" spans="1:31" ht="12.75">
      <c r="A437" s="11"/>
      <c r="B437" s="12"/>
      <c r="C437" s="12" t="s">
        <v>57</v>
      </c>
      <c r="D437" s="13" t="s">
        <v>58</v>
      </c>
      <c r="E437" s="14">
        <v>1050</v>
      </c>
      <c r="F437" s="14"/>
      <c r="G437" s="37">
        <f t="shared" si="241"/>
        <v>1050</v>
      </c>
      <c r="H437" s="42"/>
      <c r="I437" s="42">
        <f t="shared" si="242"/>
        <v>1050</v>
      </c>
      <c r="J437" s="42"/>
      <c r="K437" s="42">
        <f t="shared" si="243"/>
        <v>1050</v>
      </c>
      <c r="L437" s="42"/>
      <c r="M437" s="42">
        <f t="shared" si="244"/>
        <v>1050</v>
      </c>
      <c r="N437" s="42">
        <v>1000</v>
      </c>
      <c r="O437" s="42">
        <f t="shared" si="245"/>
        <v>2050</v>
      </c>
      <c r="P437" s="42">
        <v>2943</v>
      </c>
      <c r="Q437" s="42">
        <f t="shared" si="246"/>
        <v>4993</v>
      </c>
      <c r="R437" s="42"/>
      <c r="S437" s="42">
        <f t="shared" si="247"/>
        <v>4993</v>
      </c>
      <c r="T437" s="42"/>
      <c r="U437" s="42">
        <f t="shared" si="248"/>
        <v>4993</v>
      </c>
      <c r="V437" s="42"/>
      <c r="W437" s="42"/>
      <c r="X437" s="42">
        <f t="shared" si="249"/>
        <v>4993</v>
      </c>
      <c r="Y437" s="42"/>
      <c r="Z437" s="42"/>
      <c r="AA437" s="42">
        <f t="shared" si="250"/>
        <v>4993</v>
      </c>
      <c r="AB437" s="42"/>
      <c r="AC437" s="42">
        <f t="shared" si="251"/>
        <v>4993</v>
      </c>
      <c r="AD437" s="42">
        <v>4953</v>
      </c>
      <c r="AE437" s="77">
        <f t="shared" si="226"/>
        <v>0.9919887842980172</v>
      </c>
    </row>
    <row r="438" spans="1:31" ht="12.75">
      <c r="A438" s="11"/>
      <c r="B438" s="12"/>
      <c r="C438" s="12" t="s">
        <v>59</v>
      </c>
      <c r="D438" s="13" t="s">
        <v>60</v>
      </c>
      <c r="E438" s="14">
        <v>150</v>
      </c>
      <c r="F438" s="14"/>
      <c r="G438" s="37">
        <f t="shared" si="241"/>
        <v>150</v>
      </c>
      <c r="H438" s="42"/>
      <c r="I438" s="42">
        <f t="shared" si="242"/>
        <v>150</v>
      </c>
      <c r="J438" s="42"/>
      <c r="K438" s="42">
        <f t="shared" si="243"/>
        <v>150</v>
      </c>
      <c r="L438" s="42"/>
      <c r="M438" s="42">
        <f t="shared" si="244"/>
        <v>150</v>
      </c>
      <c r="N438" s="42">
        <v>150</v>
      </c>
      <c r="O438" s="42">
        <f t="shared" si="245"/>
        <v>300</v>
      </c>
      <c r="P438" s="42">
        <v>415</v>
      </c>
      <c r="Q438" s="42">
        <f t="shared" si="246"/>
        <v>715</v>
      </c>
      <c r="R438" s="42"/>
      <c r="S438" s="42">
        <f t="shared" si="247"/>
        <v>715</v>
      </c>
      <c r="T438" s="42"/>
      <c r="U438" s="42">
        <f t="shared" si="248"/>
        <v>715</v>
      </c>
      <c r="V438" s="42"/>
      <c r="W438" s="42"/>
      <c r="X438" s="42">
        <f t="shared" si="249"/>
        <v>715</v>
      </c>
      <c r="Y438" s="42"/>
      <c r="Z438" s="42"/>
      <c r="AA438" s="42">
        <f t="shared" si="250"/>
        <v>715</v>
      </c>
      <c r="AB438" s="42"/>
      <c r="AC438" s="42">
        <f t="shared" si="251"/>
        <v>715</v>
      </c>
      <c r="AD438" s="42">
        <v>746</v>
      </c>
      <c r="AE438" s="77">
        <f t="shared" si="226"/>
        <v>1.0433566433566435</v>
      </c>
    </row>
    <row r="439" spans="1:31" ht="12.75">
      <c r="A439" s="11"/>
      <c r="B439" s="12"/>
      <c r="C439" s="12" t="s">
        <v>20</v>
      </c>
      <c r="D439" s="13" t="s">
        <v>21</v>
      </c>
      <c r="E439" s="14">
        <v>14000</v>
      </c>
      <c r="F439" s="14"/>
      <c r="G439" s="37">
        <f t="shared" si="241"/>
        <v>14000</v>
      </c>
      <c r="H439" s="42"/>
      <c r="I439" s="42">
        <f t="shared" si="242"/>
        <v>14000</v>
      </c>
      <c r="J439" s="42">
        <v>2000</v>
      </c>
      <c r="K439" s="42">
        <f t="shared" si="243"/>
        <v>16000</v>
      </c>
      <c r="L439" s="42"/>
      <c r="M439" s="42">
        <f t="shared" si="244"/>
        <v>16000</v>
      </c>
      <c r="N439" s="42">
        <v>8000</v>
      </c>
      <c r="O439" s="42">
        <f t="shared" si="245"/>
        <v>24000</v>
      </c>
      <c r="P439" s="42"/>
      <c r="Q439" s="42">
        <f t="shared" si="246"/>
        <v>24000</v>
      </c>
      <c r="R439" s="42">
        <v>1000</v>
      </c>
      <c r="S439" s="42">
        <f t="shared" si="247"/>
        <v>25000</v>
      </c>
      <c r="T439" s="42">
        <v>-255</v>
      </c>
      <c r="U439" s="42">
        <f t="shared" si="248"/>
        <v>24745</v>
      </c>
      <c r="V439" s="42"/>
      <c r="W439" s="42"/>
      <c r="X439" s="42">
        <f t="shared" si="249"/>
        <v>24745</v>
      </c>
      <c r="Y439" s="42"/>
      <c r="Z439" s="42"/>
      <c r="AA439" s="42">
        <f t="shared" si="250"/>
        <v>24745</v>
      </c>
      <c r="AB439" s="42"/>
      <c r="AC439" s="42">
        <f t="shared" si="251"/>
        <v>24745</v>
      </c>
      <c r="AD439" s="42">
        <v>25182</v>
      </c>
      <c r="AE439" s="77">
        <f t="shared" si="226"/>
        <v>1.0176601333602748</v>
      </c>
    </row>
    <row r="440" spans="1:31" ht="12.75">
      <c r="A440" s="11"/>
      <c r="B440" s="12"/>
      <c r="C440" s="12" t="s">
        <v>72</v>
      </c>
      <c r="D440" s="13" t="s">
        <v>73</v>
      </c>
      <c r="E440" s="14">
        <v>10000</v>
      </c>
      <c r="F440" s="14"/>
      <c r="G440" s="37">
        <f t="shared" si="241"/>
        <v>10000</v>
      </c>
      <c r="H440" s="42"/>
      <c r="I440" s="42">
        <f t="shared" si="242"/>
        <v>10000</v>
      </c>
      <c r="J440" s="42"/>
      <c r="K440" s="42">
        <f t="shared" si="243"/>
        <v>10000</v>
      </c>
      <c r="L440" s="42"/>
      <c r="M440" s="42">
        <f t="shared" si="244"/>
        <v>10000</v>
      </c>
      <c r="N440" s="42"/>
      <c r="O440" s="42">
        <f t="shared" si="245"/>
        <v>10000</v>
      </c>
      <c r="P440" s="42"/>
      <c r="Q440" s="42">
        <f t="shared" si="246"/>
        <v>10000</v>
      </c>
      <c r="R440" s="42"/>
      <c r="S440" s="42">
        <f t="shared" si="247"/>
        <v>10000</v>
      </c>
      <c r="T440" s="42"/>
      <c r="U440" s="42">
        <f t="shared" si="248"/>
        <v>10000</v>
      </c>
      <c r="V440" s="42"/>
      <c r="W440" s="42"/>
      <c r="X440" s="42">
        <f t="shared" si="249"/>
        <v>10000</v>
      </c>
      <c r="Y440" s="42"/>
      <c r="Z440" s="42"/>
      <c r="AA440" s="42">
        <f t="shared" si="250"/>
        <v>10000</v>
      </c>
      <c r="AB440" s="42"/>
      <c r="AC440" s="42">
        <f t="shared" si="251"/>
        <v>10000</v>
      </c>
      <c r="AD440" s="42">
        <v>9096</v>
      </c>
      <c r="AE440" s="77">
        <f t="shared" si="226"/>
        <v>0.9096</v>
      </c>
    </row>
    <row r="441" spans="1:31" ht="12.75">
      <c r="A441" s="11"/>
      <c r="B441" s="12"/>
      <c r="C441" s="12" t="s">
        <v>22</v>
      </c>
      <c r="D441" s="13" t="s">
        <v>23</v>
      </c>
      <c r="E441" s="14">
        <v>10000</v>
      </c>
      <c r="F441" s="14"/>
      <c r="G441" s="37">
        <f t="shared" si="241"/>
        <v>10000</v>
      </c>
      <c r="H441" s="42"/>
      <c r="I441" s="42">
        <f t="shared" si="242"/>
        <v>10000</v>
      </c>
      <c r="J441" s="42"/>
      <c r="K441" s="42">
        <f t="shared" si="243"/>
        <v>10000</v>
      </c>
      <c r="L441" s="42"/>
      <c r="M441" s="42">
        <f t="shared" si="244"/>
        <v>10000</v>
      </c>
      <c r="N441" s="42">
        <v>7000</v>
      </c>
      <c r="O441" s="42">
        <f t="shared" si="245"/>
        <v>17000</v>
      </c>
      <c r="P441" s="42"/>
      <c r="Q441" s="42">
        <f t="shared" si="246"/>
        <v>17000</v>
      </c>
      <c r="R441" s="42">
        <v>-5500</v>
      </c>
      <c r="S441" s="42">
        <f t="shared" si="247"/>
        <v>11500</v>
      </c>
      <c r="T441" s="42"/>
      <c r="U441" s="42">
        <f t="shared" si="248"/>
        <v>11500</v>
      </c>
      <c r="V441" s="42"/>
      <c r="W441" s="42"/>
      <c r="X441" s="42">
        <f t="shared" si="249"/>
        <v>11500</v>
      </c>
      <c r="Y441" s="42"/>
      <c r="Z441" s="42"/>
      <c r="AA441" s="42">
        <f t="shared" si="250"/>
        <v>11500</v>
      </c>
      <c r="AB441" s="42"/>
      <c r="AC441" s="42">
        <f t="shared" si="251"/>
        <v>11500</v>
      </c>
      <c r="AD441" s="42">
        <v>11594</v>
      </c>
      <c r="AE441" s="77">
        <f t="shared" si="226"/>
        <v>1.0081739130434784</v>
      </c>
    </row>
    <row r="442" spans="1:31" ht="12.75">
      <c r="A442" s="11"/>
      <c r="B442" s="12"/>
      <c r="C442" s="12" t="s">
        <v>16</v>
      </c>
      <c r="D442" s="13" t="s">
        <v>17</v>
      </c>
      <c r="E442" s="14">
        <v>79800</v>
      </c>
      <c r="F442" s="14"/>
      <c r="G442" s="37">
        <f t="shared" si="241"/>
        <v>79800</v>
      </c>
      <c r="H442" s="42"/>
      <c r="I442" s="42">
        <f t="shared" si="242"/>
        <v>79800</v>
      </c>
      <c r="J442" s="42"/>
      <c r="K442" s="42">
        <f t="shared" si="243"/>
        <v>79800</v>
      </c>
      <c r="L442" s="42"/>
      <c r="M442" s="42">
        <f t="shared" si="244"/>
        <v>79800</v>
      </c>
      <c r="N442" s="42">
        <v>-16150</v>
      </c>
      <c r="O442" s="42">
        <f t="shared" si="245"/>
        <v>63650</v>
      </c>
      <c r="P442" s="42">
        <v>-3935</v>
      </c>
      <c r="Q442" s="42">
        <f t="shared" si="246"/>
        <v>59715</v>
      </c>
      <c r="R442" s="42">
        <v>4500</v>
      </c>
      <c r="S442" s="42">
        <f t="shared" si="247"/>
        <v>64215</v>
      </c>
      <c r="T442" s="42">
        <v>-1625</v>
      </c>
      <c r="U442" s="42">
        <f t="shared" si="248"/>
        <v>62590</v>
      </c>
      <c r="V442" s="42"/>
      <c r="W442" s="42"/>
      <c r="X442" s="42">
        <f t="shared" si="249"/>
        <v>62590</v>
      </c>
      <c r="Y442" s="42"/>
      <c r="Z442" s="42">
        <v>6000</v>
      </c>
      <c r="AA442" s="42">
        <f t="shared" si="250"/>
        <v>68590</v>
      </c>
      <c r="AB442" s="42"/>
      <c r="AC442" s="42">
        <f t="shared" si="251"/>
        <v>68590</v>
      </c>
      <c r="AD442" s="42">
        <v>66242</v>
      </c>
      <c r="AE442" s="77">
        <f t="shared" si="226"/>
        <v>0.9657676046070856</v>
      </c>
    </row>
    <row r="443" spans="1:31" ht="12.75">
      <c r="A443" s="11"/>
      <c r="B443" s="12"/>
      <c r="C443" s="12"/>
      <c r="D443" s="13"/>
      <c r="E443" s="14"/>
      <c r="F443" s="14"/>
      <c r="G443" s="36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77"/>
    </row>
    <row r="444" spans="1:31" s="5" customFormat="1" ht="12.75">
      <c r="A444" s="6" t="s">
        <v>213</v>
      </c>
      <c r="B444" s="7"/>
      <c r="C444" s="7"/>
      <c r="D444" s="8" t="s">
        <v>214</v>
      </c>
      <c r="E444" s="9">
        <v>320000</v>
      </c>
      <c r="F444" s="9"/>
      <c r="G444" s="34">
        <f aca="true" t="shared" si="252" ref="G444:G449">SUM(E444:F444)</f>
        <v>320000</v>
      </c>
      <c r="H444" s="41">
        <v>10120</v>
      </c>
      <c r="I444" s="41">
        <f aca="true" t="shared" si="253" ref="I444:I449">SUM(G444:H444)</f>
        <v>330120</v>
      </c>
      <c r="J444" s="41">
        <v>5700</v>
      </c>
      <c r="K444" s="41">
        <f aca="true" t="shared" si="254" ref="K444:K449">SUM(I444:J444)</f>
        <v>335820</v>
      </c>
      <c r="L444" s="41"/>
      <c r="M444" s="41">
        <f aca="true" t="shared" si="255" ref="M444:M449">SUM(K444:L444)</f>
        <v>335820</v>
      </c>
      <c r="N444" s="41">
        <v>-10085</v>
      </c>
      <c r="O444" s="41">
        <f aca="true" t="shared" si="256" ref="O444:O449">SUM(M444:N444)</f>
        <v>325735</v>
      </c>
      <c r="P444" s="41"/>
      <c r="Q444" s="41">
        <f aca="true" t="shared" si="257" ref="Q444:Q449">SUM(O444:P444)</f>
        <v>325735</v>
      </c>
      <c r="R444" s="41">
        <v>49094</v>
      </c>
      <c r="S444" s="41">
        <f aca="true" t="shared" si="258" ref="S444:S450">SUM(Q444:R444)</f>
        <v>374829</v>
      </c>
      <c r="T444" s="41"/>
      <c r="U444" s="41">
        <f aca="true" t="shared" si="259" ref="U444:U450">SUM(S444:T444)</f>
        <v>374829</v>
      </c>
      <c r="V444" s="41"/>
      <c r="W444" s="41">
        <v>1700</v>
      </c>
      <c r="X444" s="41">
        <f aca="true" t="shared" si="260" ref="X444:X450">SUM(U444:W444)</f>
        <v>376529</v>
      </c>
      <c r="Y444" s="41"/>
      <c r="Z444" s="41">
        <v>-5900</v>
      </c>
      <c r="AA444" s="41">
        <f aca="true" t="shared" si="261" ref="AA444:AA450">SUM(X444:Z444)</f>
        <v>370629</v>
      </c>
      <c r="AB444" s="41"/>
      <c r="AC444" s="41">
        <f aca="true" t="shared" si="262" ref="AC444:AC450">SUM(AA444:AB444)</f>
        <v>370629</v>
      </c>
      <c r="AD444" s="41">
        <v>306806</v>
      </c>
      <c r="AE444" s="76">
        <f t="shared" si="226"/>
        <v>0.8277981485528655</v>
      </c>
    </row>
    <row r="445" spans="1:31" ht="12.75">
      <c r="A445" s="11"/>
      <c r="B445" s="12" t="s">
        <v>215</v>
      </c>
      <c r="C445" s="12"/>
      <c r="D445" s="13" t="s">
        <v>216</v>
      </c>
      <c r="E445" s="14">
        <v>3000</v>
      </c>
      <c r="F445" s="14"/>
      <c r="G445" s="37">
        <f t="shared" si="252"/>
        <v>3000</v>
      </c>
      <c r="H445" s="42"/>
      <c r="I445" s="42">
        <f t="shared" si="253"/>
        <v>3000</v>
      </c>
      <c r="J445" s="42"/>
      <c r="K445" s="42">
        <f t="shared" si="254"/>
        <v>3000</v>
      </c>
      <c r="L445" s="42"/>
      <c r="M445" s="42">
        <f t="shared" si="255"/>
        <v>3000</v>
      </c>
      <c r="N445" s="42"/>
      <c r="O445" s="42">
        <f t="shared" si="256"/>
        <v>3000</v>
      </c>
      <c r="P445" s="42"/>
      <c r="Q445" s="42">
        <f t="shared" si="257"/>
        <v>3000</v>
      </c>
      <c r="R445" s="42">
        <v>52002</v>
      </c>
      <c r="S445" s="42">
        <f t="shared" si="258"/>
        <v>55002</v>
      </c>
      <c r="T445" s="42"/>
      <c r="U445" s="42">
        <f t="shared" si="259"/>
        <v>55002</v>
      </c>
      <c r="V445" s="42"/>
      <c r="W445" s="42"/>
      <c r="X445" s="42">
        <f t="shared" si="260"/>
        <v>55002</v>
      </c>
      <c r="Y445" s="42"/>
      <c r="Z445" s="42"/>
      <c r="AA445" s="42">
        <f t="shared" si="261"/>
        <v>55002</v>
      </c>
      <c r="AB445" s="42"/>
      <c r="AC445" s="42">
        <f t="shared" si="262"/>
        <v>55002</v>
      </c>
      <c r="AD445" s="42">
        <v>7596</v>
      </c>
      <c r="AE445" s="77">
        <f t="shared" si="226"/>
        <v>0.13810406894294752</v>
      </c>
    </row>
    <row r="446" spans="1:31" ht="12.75">
      <c r="A446" s="11"/>
      <c r="B446" s="12"/>
      <c r="C446" s="12" t="s">
        <v>164</v>
      </c>
      <c r="D446" s="13" t="s">
        <v>219</v>
      </c>
      <c r="E446" s="14">
        <v>1500</v>
      </c>
      <c r="F446" s="14"/>
      <c r="G446" s="37">
        <f t="shared" si="252"/>
        <v>1500</v>
      </c>
      <c r="H446" s="42"/>
      <c r="I446" s="42">
        <f t="shared" si="253"/>
        <v>1500</v>
      </c>
      <c r="J446" s="42"/>
      <c r="K446" s="42">
        <f t="shared" si="254"/>
        <v>1500</v>
      </c>
      <c r="L446" s="42"/>
      <c r="M446" s="42">
        <f t="shared" si="255"/>
        <v>1500</v>
      </c>
      <c r="N446" s="42"/>
      <c r="O446" s="42">
        <f t="shared" si="256"/>
        <v>1500</v>
      </c>
      <c r="P446" s="42"/>
      <c r="Q446" s="42">
        <f t="shared" si="257"/>
        <v>1500</v>
      </c>
      <c r="R446" s="42"/>
      <c r="S446" s="42">
        <f t="shared" si="258"/>
        <v>1500</v>
      </c>
      <c r="T446" s="42"/>
      <c r="U446" s="42">
        <f t="shared" si="259"/>
        <v>1500</v>
      </c>
      <c r="V446" s="42"/>
      <c r="W446" s="42"/>
      <c r="X446" s="42">
        <f t="shared" si="260"/>
        <v>1500</v>
      </c>
      <c r="Y446" s="42"/>
      <c r="Z446" s="42"/>
      <c r="AA446" s="42">
        <f t="shared" si="261"/>
        <v>1500</v>
      </c>
      <c r="AB446" s="42"/>
      <c r="AC446" s="42">
        <f t="shared" si="262"/>
        <v>1500</v>
      </c>
      <c r="AD446" s="42">
        <v>1500</v>
      </c>
      <c r="AE446" s="77">
        <f t="shared" si="226"/>
        <v>1</v>
      </c>
    </row>
    <row r="447" spans="1:31" ht="12.75">
      <c r="A447" s="11"/>
      <c r="B447" s="12"/>
      <c r="C447" s="12" t="s">
        <v>14</v>
      </c>
      <c r="D447" s="13" t="s">
        <v>15</v>
      </c>
      <c r="E447" s="14">
        <v>200</v>
      </c>
      <c r="F447" s="14"/>
      <c r="G447" s="37">
        <f t="shared" si="252"/>
        <v>200</v>
      </c>
      <c r="H447" s="42"/>
      <c r="I447" s="42">
        <f t="shared" si="253"/>
        <v>200</v>
      </c>
      <c r="J447" s="42"/>
      <c r="K447" s="42">
        <f t="shared" si="254"/>
        <v>200</v>
      </c>
      <c r="L447" s="42">
        <v>500</v>
      </c>
      <c r="M447" s="42">
        <f t="shared" si="255"/>
        <v>700</v>
      </c>
      <c r="N447" s="42">
        <v>430</v>
      </c>
      <c r="O447" s="42">
        <f t="shared" si="256"/>
        <v>1130</v>
      </c>
      <c r="P447" s="42"/>
      <c r="Q447" s="42">
        <f t="shared" si="257"/>
        <v>1130</v>
      </c>
      <c r="R447" s="42"/>
      <c r="S447" s="42">
        <f t="shared" si="258"/>
        <v>1130</v>
      </c>
      <c r="T447" s="42">
        <v>-341</v>
      </c>
      <c r="U447" s="42">
        <f t="shared" si="259"/>
        <v>789</v>
      </c>
      <c r="V447" s="42"/>
      <c r="W447" s="42"/>
      <c r="X447" s="42">
        <f t="shared" si="260"/>
        <v>789</v>
      </c>
      <c r="Y447" s="42"/>
      <c r="Z447" s="42"/>
      <c r="AA447" s="42">
        <f t="shared" si="261"/>
        <v>789</v>
      </c>
      <c r="AB447" s="42"/>
      <c r="AC447" s="42">
        <f t="shared" si="262"/>
        <v>789</v>
      </c>
      <c r="AD447" s="42">
        <v>789</v>
      </c>
      <c r="AE447" s="77">
        <f t="shared" si="226"/>
        <v>1</v>
      </c>
    </row>
    <row r="448" spans="1:31" ht="12.75">
      <c r="A448" s="11"/>
      <c r="B448" s="12"/>
      <c r="C448" s="12" t="s">
        <v>20</v>
      </c>
      <c r="D448" s="13" t="s">
        <v>21</v>
      </c>
      <c r="E448" s="14">
        <v>600</v>
      </c>
      <c r="F448" s="14"/>
      <c r="G448" s="37">
        <f t="shared" si="252"/>
        <v>600</v>
      </c>
      <c r="H448" s="42"/>
      <c r="I448" s="42">
        <f t="shared" si="253"/>
        <v>600</v>
      </c>
      <c r="J448" s="42"/>
      <c r="K448" s="42">
        <f t="shared" si="254"/>
        <v>600</v>
      </c>
      <c r="L448" s="42"/>
      <c r="M448" s="42">
        <f t="shared" si="255"/>
        <v>600</v>
      </c>
      <c r="N448" s="42">
        <v>-600</v>
      </c>
      <c r="O448" s="42">
        <f t="shared" si="256"/>
        <v>0</v>
      </c>
      <c r="P448" s="42"/>
      <c r="Q448" s="42">
        <f t="shared" si="257"/>
        <v>0</v>
      </c>
      <c r="R448" s="42"/>
      <c r="S448" s="42">
        <f t="shared" si="258"/>
        <v>0</v>
      </c>
      <c r="T448" s="42"/>
      <c r="U448" s="42">
        <f t="shared" si="259"/>
        <v>0</v>
      </c>
      <c r="V448" s="42"/>
      <c r="W448" s="42"/>
      <c r="X448" s="42">
        <f t="shared" si="260"/>
        <v>0</v>
      </c>
      <c r="Y448" s="42"/>
      <c r="Z448" s="42"/>
      <c r="AA448" s="42">
        <f t="shared" si="261"/>
        <v>0</v>
      </c>
      <c r="AB448" s="42"/>
      <c r="AC448" s="42">
        <f t="shared" si="262"/>
        <v>0</v>
      </c>
      <c r="AD448" s="42">
        <v>0</v>
      </c>
      <c r="AE448" s="77"/>
    </row>
    <row r="449" spans="1:31" ht="12.75">
      <c r="A449" s="11"/>
      <c r="B449" s="12"/>
      <c r="C449" s="12" t="s">
        <v>16</v>
      </c>
      <c r="D449" s="13" t="s">
        <v>17</v>
      </c>
      <c r="E449" s="14">
        <v>700</v>
      </c>
      <c r="F449" s="14"/>
      <c r="G449" s="37">
        <f t="shared" si="252"/>
        <v>700</v>
      </c>
      <c r="H449" s="42"/>
      <c r="I449" s="42">
        <f t="shared" si="253"/>
        <v>700</v>
      </c>
      <c r="J449" s="42"/>
      <c r="K449" s="42">
        <f t="shared" si="254"/>
        <v>700</v>
      </c>
      <c r="L449" s="42">
        <v>-500</v>
      </c>
      <c r="M449" s="42">
        <f t="shared" si="255"/>
        <v>200</v>
      </c>
      <c r="N449" s="42">
        <v>170</v>
      </c>
      <c r="O449" s="42">
        <f t="shared" si="256"/>
        <v>370</v>
      </c>
      <c r="P449" s="42"/>
      <c r="Q449" s="42">
        <f t="shared" si="257"/>
        <v>370</v>
      </c>
      <c r="R449" s="42"/>
      <c r="S449" s="42">
        <f t="shared" si="258"/>
        <v>370</v>
      </c>
      <c r="T449" s="42">
        <v>341</v>
      </c>
      <c r="U449" s="42">
        <f t="shared" si="259"/>
        <v>711</v>
      </c>
      <c r="V449" s="42"/>
      <c r="W449" s="42"/>
      <c r="X449" s="42">
        <f t="shared" si="260"/>
        <v>711</v>
      </c>
      <c r="Y449" s="42"/>
      <c r="Z449" s="42"/>
      <c r="AA449" s="42">
        <f t="shared" si="261"/>
        <v>711</v>
      </c>
      <c r="AB449" s="42"/>
      <c r="AC449" s="42">
        <f t="shared" si="262"/>
        <v>711</v>
      </c>
      <c r="AD449" s="42">
        <v>711</v>
      </c>
      <c r="AE449" s="77">
        <f t="shared" si="226"/>
        <v>1</v>
      </c>
    </row>
    <row r="450" spans="1:31" ht="12.75">
      <c r="A450" s="11"/>
      <c r="B450" s="12"/>
      <c r="C450" s="12" t="s">
        <v>26</v>
      </c>
      <c r="D450" s="13" t="s">
        <v>49</v>
      </c>
      <c r="E450" s="14"/>
      <c r="F450" s="14"/>
      <c r="G450" s="37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>
        <v>52002</v>
      </c>
      <c r="S450" s="42">
        <f t="shared" si="258"/>
        <v>52002</v>
      </c>
      <c r="T450" s="42"/>
      <c r="U450" s="42">
        <f t="shared" si="259"/>
        <v>52002</v>
      </c>
      <c r="V450" s="42"/>
      <c r="W450" s="42"/>
      <c r="X450" s="42">
        <f t="shared" si="260"/>
        <v>52002</v>
      </c>
      <c r="Y450" s="42"/>
      <c r="Z450" s="42"/>
      <c r="AA450" s="42">
        <f t="shared" si="261"/>
        <v>52002</v>
      </c>
      <c r="AB450" s="42"/>
      <c r="AC450" s="42">
        <f t="shared" si="262"/>
        <v>52002</v>
      </c>
      <c r="AD450" s="42">
        <v>4596</v>
      </c>
      <c r="AE450" s="77">
        <f t="shared" si="226"/>
        <v>0.08838121610707281</v>
      </c>
    </row>
    <row r="451" spans="1:31" ht="12.75">
      <c r="A451" s="11"/>
      <c r="B451" s="12"/>
      <c r="C451" s="12"/>
      <c r="D451" s="13"/>
      <c r="E451" s="14"/>
      <c r="F451" s="14"/>
      <c r="G451" s="36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77"/>
    </row>
    <row r="452" spans="1:31" ht="12.75">
      <c r="A452" s="11"/>
      <c r="B452" s="12" t="s">
        <v>217</v>
      </c>
      <c r="C452" s="12"/>
      <c r="D452" s="13" t="s">
        <v>218</v>
      </c>
      <c r="E452" s="14">
        <v>248000</v>
      </c>
      <c r="F452" s="14"/>
      <c r="G452" s="37">
        <f>SUM(E452:F452)</f>
        <v>248000</v>
      </c>
      <c r="H452" s="42">
        <v>10120</v>
      </c>
      <c r="I452" s="42">
        <f>SUM(G452:H452)</f>
        <v>258120</v>
      </c>
      <c r="J452" s="42">
        <v>5700</v>
      </c>
      <c r="K452" s="42">
        <f>SUM(I452:J452)</f>
        <v>263820</v>
      </c>
      <c r="L452" s="42"/>
      <c r="M452" s="42">
        <f>SUM(K452:L452)</f>
        <v>263820</v>
      </c>
      <c r="N452" s="42"/>
      <c r="O452" s="42">
        <f>SUM(M452:N452)</f>
        <v>263820</v>
      </c>
      <c r="P452" s="42"/>
      <c r="Q452" s="42">
        <f>SUM(O452:P452)</f>
        <v>263820</v>
      </c>
      <c r="R452" s="42">
        <v>1600</v>
      </c>
      <c r="S452" s="42">
        <f>SUM(Q452:R452)</f>
        <v>265420</v>
      </c>
      <c r="T452" s="42"/>
      <c r="U452" s="42">
        <f>SUM(S452:T452)</f>
        <v>265420</v>
      </c>
      <c r="V452" s="42"/>
      <c r="W452" s="42">
        <v>1700</v>
      </c>
      <c r="X452" s="42">
        <f>SUM(U452:W452)</f>
        <v>267120</v>
      </c>
      <c r="Y452" s="42"/>
      <c r="Z452" s="42">
        <v>1700</v>
      </c>
      <c r="AA452" s="42">
        <f>SUM(X452:Z452)</f>
        <v>268820</v>
      </c>
      <c r="AB452" s="42"/>
      <c r="AC452" s="42">
        <f>SUM(AA452:AB452)</f>
        <v>268820</v>
      </c>
      <c r="AD452" s="42">
        <v>253985</v>
      </c>
      <c r="AE452" s="77">
        <f t="shared" si="226"/>
        <v>0.9448143739305112</v>
      </c>
    </row>
    <row r="453" spans="1:31" ht="12.75">
      <c r="A453" s="11"/>
      <c r="B453" s="12"/>
      <c r="C453" s="12" t="s">
        <v>164</v>
      </c>
      <c r="D453" s="13" t="s">
        <v>219</v>
      </c>
      <c r="E453" s="14">
        <v>205000</v>
      </c>
      <c r="F453" s="14"/>
      <c r="G453" s="37">
        <f>SUM(E453:F453)</f>
        <v>205000</v>
      </c>
      <c r="H453" s="42"/>
      <c r="I453" s="42">
        <f>SUM(G453:H453)</f>
        <v>205000</v>
      </c>
      <c r="J453" s="42"/>
      <c r="K453" s="42">
        <f>SUM(I453:J453)</f>
        <v>205000</v>
      </c>
      <c r="L453" s="42"/>
      <c r="M453" s="42">
        <f>SUM(K453:L453)</f>
        <v>205000</v>
      </c>
      <c r="N453" s="42"/>
      <c r="O453" s="42">
        <f>SUM(M453:N453)</f>
        <v>205000</v>
      </c>
      <c r="P453" s="42"/>
      <c r="Q453" s="42">
        <f>SUM(O453:P453)</f>
        <v>205000</v>
      </c>
      <c r="R453" s="42"/>
      <c r="S453" s="42">
        <f>SUM(Q453:R453)</f>
        <v>205000</v>
      </c>
      <c r="T453" s="42"/>
      <c r="U453" s="42">
        <f>SUM(S453:T453)</f>
        <v>205000</v>
      </c>
      <c r="V453" s="42"/>
      <c r="W453" s="42"/>
      <c r="X453" s="42">
        <f>SUM(U453:W453)</f>
        <v>205000</v>
      </c>
      <c r="Y453" s="42"/>
      <c r="Z453" s="42"/>
      <c r="AA453" s="42">
        <f>SUM(X453:Z453)</f>
        <v>205000</v>
      </c>
      <c r="AB453" s="42"/>
      <c r="AC453" s="42">
        <f>SUM(AA453:AB453)</f>
        <v>205000</v>
      </c>
      <c r="AD453" s="42">
        <v>205000</v>
      </c>
      <c r="AE453" s="77">
        <f t="shared" si="226"/>
        <v>1</v>
      </c>
    </row>
    <row r="454" spans="1:31" ht="12.75">
      <c r="A454" s="11"/>
      <c r="B454" s="12"/>
      <c r="C454" s="12" t="s">
        <v>20</v>
      </c>
      <c r="D454" s="13" t="s">
        <v>21</v>
      </c>
      <c r="E454" s="14">
        <v>23000</v>
      </c>
      <c r="F454" s="14"/>
      <c r="G454" s="37">
        <f>SUM(E454:F454)</f>
        <v>23000</v>
      </c>
      <c r="H454" s="42"/>
      <c r="I454" s="42">
        <f>SUM(G454:H454)</f>
        <v>23000</v>
      </c>
      <c r="J454" s="42">
        <v>5700</v>
      </c>
      <c r="K454" s="42">
        <f>SUM(I454:J454)</f>
        <v>28700</v>
      </c>
      <c r="L454" s="42"/>
      <c r="M454" s="42">
        <f>SUM(K454:L454)</f>
        <v>28700</v>
      </c>
      <c r="N454" s="42"/>
      <c r="O454" s="42">
        <f>SUM(M454:N454)</f>
        <v>28700</v>
      </c>
      <c r="P454" s="42"/>
      <c r="Q454" s="42">
        <f>SUM(O454:P454)</f>
        <v>28700</v>
      </c>
      <c r="R454" s="42">
        <v>10350</v>
      </c>
      <c r="S454" s="42">
        <f>SUM(Q454:R454)</f>
        <v>39050</v>
      </c>
      <c r="T454" s="42"/>
      <c r="U454" s="42">
        <f>SUM(S454:T454)</f>
        <v>39050</v>
      </c>
      <c r="V454" s="42"/>
      <c r="W454" s="42">
        <v>1700</v>
      </c>
      <c r="X454" s="42">
        <f>SUM(U454:W454)</f>
        <v>40750</v>
      </c>
      <c r="Y454" s="42"/>
      <c r="Z454" s="42">
        <v>2350</v>
      </c>
      <c r="AA454" s="42">
        <f>SUM(X454:Z454)</f>
        <v>43100</v>
      </c>
      <c r="AB454" s="42"/>
      <c r="AC454" s="42">
        <f>SUM(AA454:AB454)</f>
        <v>43100</v>
      </c>
      <c r="AD454" s="42">
        <v>39062</v>
      </c>
      <c r="AE454" s="77">
        <f t="shared" si="226"/>
        <v>0.9063109048723897</v>
      </c>
    </row>
    <row r="455" spans="1:31" ht="12.75">
      <c r="A455" s="11"/>
      <c r="B455" s="12"/>
      <c r="C455" s="12" t="s">
        <v>22</v>
      </c>
      <c r="D455" s="13" t="s">
        <v>23</v>
      </c>
      <c r="E455" s="14">
        <v>20000</v>
      </c>
      <c r="F455" s="14"/>
      <c r="G455" s="37">
        <f>SUM(E455:F455)</f>
        <v>20000</v>
      </c>
      <c r="H455" s="42"/>
      <c r="I455" s="42">
        <f>SUM(G455:H455)</f>
        <v>20000</v>
      </c>
      <c r="J455" s="42"/>
      <c r="K455" s="42">
        <f>SUM(I455:J455)</f>
        <v>20000</v>
      </c>
      <c r="L455" s="42"/>
      <c r="M455" s="42">
        <f>SUM(K455:L455)</f>
        <v>20000</v>
      </c>
      <c r="N455" s="42"/>
      <c r="O455" s="42">
        <f>SUM(M455:N455)</f>
        <v>20000</v>
      </c>
      <c r="P455" s="42"/>
      <c r="Q455" s="42">
        <f>SUM(O455:P455)</f>
        <v>20000</v>
      </c>
      <c r="R455" s="42">
        <v>-8750</v>
      </c>
      <c r="S455" s="42">
        <f>SUM(Q455:R455)</f>
        <v>11250</v>
      </c>
      <c r="T455" s="42"/>
      <c r="U455" s="42">
        <f>SUM(S455:T455)</f>
        <v>11250</v>
      </c>
      <c r="V455" s="42"/>
      <c r="W455" s="42"/>
      <c r="X455" s="42">
        <f>SUM(U455:W455)</f>
        <v>11250</v>
      </c>
      <c r="Y455" s="42"/>
      <c r="Z455" s="42">
        <v>-650</v>
      </c>
      <c r="AA455" s="42">
        <f>SUM(X455:Z455)</f>
        <v>10600</v>
      </c>
      <c r="AB455" s="42"/>
      <c r="AC455" s="42">
        <f>SUM(AA455:AB455)</f>
        <v>10600</v>
      </c>
      <c r="AD455" s="42">
        <v>9923</v>
      </c>
      <c r="AE455" s="77">
        <f t="shared" si="226"/>
        <v>0.9361320754716981</v>
      </c>
    </row>
    <row r="456" spans="1:31" ht="12.75">
      <c r="A456" s="49"/>
      <c r="B456" s="58"/>
      <c r="C456" s="58" t="s">
        <v>26</v>
      </c>
      <c r="D456" s="59" t="s">
        <v>49</v>
      </c>
      <c r="E456" s="60"/>
      <c r="F456" s="60"/>
      <c r="G456" s="110">
        <v>0</v>
      </c>
      <c r="H456" s="42">
        <v>10120</v>
      </c>
      <c r="I456" s="42">
        <f>SUM(G456:H456)</f>
        <v>10120</v>
      </c>
      <c r="J456" s="42"/>
      <c r="K456" s="42">
        <f>SUM(I456:J456)</f>
        <v>10120</v>
      </c>
      <c r="L456" s="42"/>
      <c r="M456" s="42">
        <f>SUM(K456:L456)</f>
        <v>10120</v>
      </c>
      <c r="N456" s="42"/>
      <c r="O456" s="42">
        <f>SUM(M456:N456)</f>
        <v>10120</v>
      </c>
      <c r="P456" s="42"/>
      <c r="Q456" s="42">
        <f>SUM(O456:P456)</f>
        <v>10120</v>
      </c>
      <c r="R456" s="42"/>
      <c r="S456" s="42">
        <f>SUM(Q456:R456)</f>
        <v>10120</v>
      </c>
      <c r="T456" s="42"/>
      <c r="U456" s="42">
        <f>SUM(S456:T456)</f>
        <v>10120</v>
      </c>
      <c r="V456" s="42"/>
      <c r="W456" s="42"/>
      <c r="X456" s="42">
        <f>SUM(U456:W456)</f>
        <v>10120</v>
      </c>
      <c r="Y456" s="42"/>
      <c r="Z456" s="42"/>
      <c r="AA456" s="42">
        <f>SUM(X456:Z456)</f>
        <v>10120</v>
      </c>
      <c r="AB456" s="42"/>
      <c r="AC456" s="42">
        <f>SUM(AA456:AB456)</f>
        <v>10120</v>
      </c>
      <c r="AD456" s="42">
        <v>0</v>
      </c>
      <c r="AE456" s="77">
        <f t="shared" si="226"/>
        <v>0</v>
      </c>
    </row>
    <row r="457" spans="1:31" ht="12.75">
      <c r="A457" s="49"/>
      <c r="B457" s="58"/>
      <c r="C457" s="58"/>
      <c r="D457" s="59"/>
      <c r="E457" s="60"/>
      <c r="F457" s="60"/>
      <c r="G457" s="110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77"/>
    </row>
    <row r="458" spans="1:31" ht="12.75">
      <c r="A458" s="11"/>
      <c r="B458" s="12" t="s">
        <v>220</v>
      </c>
      <c r="C458" s="12"/>
      <c r="D458" s="13" t="s">
        <v>221</v>
      </c>
      <c r="E458" s="14">
        <v>33000</v>
      </c>
      <c r="F458" s="14"/>
      <c r="G458" s="37">
        <f>SUM(E458:F458)</f>
        <v>33000</v>
      </c>
      <c r="H458" s="42"/>
      <c r="I458" s="42">
        <f>SUM(G458:H458)</f>
        <v>33000</v>
      </c>
      <c r="J458" s="42"/>
      <c r="K458" s="42">
        <f>SUM(I458:J458)</f>
        <v>33000</v>
      </c>
      <c r="L458" s="42"/>
      <c r="M458" s="42">
        <f>SUM(K458:L458)</f>
        <v>33000</v>
      </c>
      <c r="N458" s="42"/>
      <c r="O458" s="42">
        <f>SUM(M458:N458)</f>
        <v>33000</v>
      </c>
      <c r="P458" s="42"/>
      <c r="Q458" s="42">
        <f>SUM(O458:P458)</f>
        <v>33000</v>
      </c>
      <c r="R458" s="42"/>
      <c r="S458" s="42">
        <f>SUM(Q458:R458)</f>
        <v>33000</v>
      </c>
      <c r="T458" s="42"/>
      <c r="U458" s="42">
        <f>SUM(S458:T458)</f>
        <v>33000</v>
      </c>
      <c r="V458" s="42"/>
      <c r="W458" s="42"/>
      <c r="X458" s="42">
        <f>SUM(U458:W458)</f>
        <v>33000</v>
      </c>
      <c r="Y458" s="42"/>
      <c r="Z458" s="42"/>
      <c r="AA458" s="42">
        <f>SUM(X458:Z458)</f>
        <v>33000</v>
      </c>
      <c r="AB458" s="42"/>
      <c r="AC458" s="42">
        <f>SUM(AA458:AB458)</f>
        <v>33000</v>
      </c>
      <c r="AD458" s="42">
        <v>33000</v>
      </c>
      <c r="AE458" s="77">
        <f t="shared" si="226"/>
        <v>1</v>
      </c>
    </row>
    <row r="459" spans="1:31" ht="12.75">
      <c r="A459" s="11"/>
      <c r="B459" s="12"/>
      <c r="C459" s="12" t="s">
        <v>164</v>
      </c>
      <c r="D459" s="13" t="s">
        <v>219</v>
      </c>
      <c r="E459" s="14">
        <v>33000</v>
      </c>
      <c r="F459" s="14"/>
      <c r="G459" s="37">
        <f>SUM(E459:F459)</f>
        <v>33000</v>
      </c>
      <c r="H459" s="42"/>
      <c r="I459" s="42">
        <f>SUM(G459:H459)</f>
        <v>33000</v>
      </c>
      <c r="J459" s="42"/>
      <c r="K459" s="42">
        <f>SUM(I459:J459)</f>
        <v>33000</v>
      </c>
      <c r="L459" s="42"/>
      <c r="M459" s="42">
        <f>SUM(K459:L459)</f>
        <v>33000</v>
      </c>
      <c r="N459" s="42"/>
      <c r="O459" s="42">
        <f>SUM(M459:N459)</f>
        <v>33000</v>
      </c>
      <c r="P459" s="42"/>
      <c r="Q459" s="42">
        <f>SUM(O459:P459)</f>
        <v>33000</v>
      </c>
      <c r="R459" s="42"/>
      <c r="S459" s="42">
        <f>SUM(Q459:R459)</f>
        <v>33000</v>
      </c>
      <c r="T459" s="42"/>
      <c r="U459" s="42">
        <f>SUM(S459:T459)</f>
        <v>33000</v>
      </c>
      <c r="V459" s="42"/>
      <c r="W459" s="42"/>
      <c r="X459" s="42">
        <f>SUM(U459:W459)</f>
        <v>33000</v>
      </c>
      <c r="Y459" s="42"/>
      <c r="Z459" s="42"/>
      <c r="AA459" s="42">
        <f>SUM(X459:Z459)</f>
        <v>33000</v>
      </c>
      <c r="AB459" s="42"/>
      <c r="AC459" s="42">
        <f>SUM(AA459:AB459)</f>
        <v>33000</v>
      </c>
      <c r="AD459" s="42">
        <v>33000</v>
      </c>
      <c r="AE459" s="77">
        <f t="shared" si="226"/>
        <v>1</v>
      </c>
    </row>
    <row r="460" spans="1:31" ht="12.75">
      <c r="A460" s="11"/>
      <c r="B460" s="12"/>
      <c r="C460" s="12"/>
      <c r="D460" s="13"/>
      <c r="E460" s="14"/>
      <c r="F460" s="14"/>
      <c r="G460" s="36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77"/>
    </row>
    <row r="461" spans="1:31" ht="12.75">
      <c r="A461" s="11"/>
      <c r="B461" s="12" t="s">
        <v>222</v>
      </c>
      <c r="C461" s="12"/>
      <c r="D461" s="13" t="s">
        <v>223</v>
      </c>
      <c r="E461" s="14">
        <v>36000</v>
      </c>
      <c r="F461" s="14"/>
      <c r="G461" s="37">
        <f>SUM(E461:F461)</f>
        <v>36000</v>
      </c>
      <c r="H461" s="42"/>
      <c r="I461" s="42">
        <f>SUM(G461:H461)</f>
        <v>36000</v>
      </c>
      <c r="J461" s="42"/>
      <c r="K461" s="42">
        <f>SUM(I461:J461)</f>
        <v>36000</v>
      </c>
      <c r="L461" s="42"/>
      <c r="M461" s="42">
        <f>SUM(K461:L461)</f>
        <v>36000</v>
      </c>
      <c r="N461" s="42">
        <v>-10085</v>
      </c>
      <c r="O461" s="42">
        <f>SUM(M461:N461)</f>
        <v>25915</v>
      </c>
      <c r="P461" s="42"/>
      <c r="Q461" s="42">
        <f>SUM(O461:P461)</f>
        <v>25915</v>
      </c>
      <c r="R461" s="42">
        <v>-4508</v>
      </c>
      <c r="S461" s="42">
        <f>SUM(Q461:R461)</f>
        <v>21407</v>
      </c>
      <c r="T461" s="42"/>
      <c r="U461" s="42">
        <f>SUM(S461:T461)</f>
        <v>21407</v>
      </c>
      <c r="V461" s="42"/>
      <c r="W461" s="42"/>
      <c r="X461" s="42">
        <f>SUM(U461:W461)</f>
        <v>21407</v>
      </c>
      <c r="Y461" s="42"/>
      <c r="Z461" s="42">
        <v>-7600</v>
      </c>
      <c r="AA461" s="42">
        <f>SUM(X461:Z461)</f>
        <v>13807</v>
      </c>
      <c r="AB461" s="42"/>
      <c r="AC461" s="42">
        <f>SUM(AA461:AB461)</f>
        <v>13807</v>
      </c>
      <c r="AD461" s="42">
        <v>12225</v>
      </c>
      <c r="AE461" s="77">
        <f t="shared" si="226"/>
        <v>0.8854204389078004</v>
      </c>
    </row>
    <row r="462" spans="1:31" ht="12.75">
      <c r="A462" s="11"/>
      <c r="B462" s="12"/>
      <c r="C462" s="12" t="s">
        <v>164</v>
      </c>
      <c r="D462" s="13" t="s">
        <v>219</v>
      </c>
      <c r="E462" s="14">
        <v>36000</v>
      </c>
      <c r="F462" s="14"/>
      <c r="G462" s="37">
        <f>SUM(E462:F462)</f>
        <v>36000</v>
      </c>
      <c r="H462" s="42"/>
      <c r="I462" s="42">
        <f>SUM(G462:H462)</f>
        <v>36000</v>
      </c>
      <c r="J462" s="42"/>
      <c r="K462" s="42">
        <f>SUM(I462:J462)</f>
        <v>36000</v>
      </c>
      <c r="L462" s="42"/>
      <c r="M462" s="42">
        <f>SUM(K462:L462)</f>
        <v>36000</v>
      </c>
      <c r="N462" s="42">
        <v>-10085</v>
      </c>
      <c r="O462" s="42">
        <f>SUM(M462:N462)</f>
        <v>25915</v>
      </c>
      <c r="P462" s="42"/>
      <c r="Q462" s="42">
        <f>SUM(O462:P462)</f>
        <v>25915</v>
      </c>
      <c r="R462" s="42">
        <v>-4508</v>
      </c>
      <c r="S462" s="42">
        <f>SUM(Q462:R462)</f>
        <v>21407</v>
      </c>
      <c r="T462" s="42"/>
      <c r="U462" s="42">
        <f>SUM(S462:T462)</f>
        <v>21407</v>
      </c>
      <c r="V462" s="42"/>
      <c r="W462" s="42"/>
      <c r="X462" s="42">
        <f>SUM(U462:W462)</f>
        <v>21407</v>
      </c>
      <c r="Y462" s="42"/>
      <c r="Z462" s="42">
        <v>-7600</v>
      </c>
      <c r="AA462" s="42">
        <f>SUM(X462:Z462)</f>
        <v>13807</v>
      </c>
      <c r="AB462" s="42"/>
      <c r="AC462" s="42">
        <f>SUM(AA462:AB462)</f>
        <v>13807</v>
      </c>
      <c r="AD462" s="42">
        <v>12225</v>
      </c>
      <c r="AE462" s="77">
        <f t="shared" si="226"/>
        <v>0.8854204389078004</v>
      </c>
    </row>
    <row r="463" spans="1:31" ht="12.75">
      <c r="A463" s="11"/>
      <c r="B463" s="12"/>
      <c r="C463" s="12"/>
      <c r="D463" s="13"/>
      <c r="E463" s="14"/>
      <c r="F463" s="14"/>
      <c r="G463" s="36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77"/>
    </row>
    <row r="464" spans="1:31" s="5" customFormat="1" ht="12.75">
      <c r="A464" s="6" t="s">
        <v>224</v>
      </c>
      <c r="B464" s="7"/>
      <c r="C464" s="7"/>
      <c r="D464" s="8" t="s">
        <v>225</v>
      </c>
      <c r="E464" s="9">
        <v>106900</v>
      </c>
      <c r="F464" s="9"/>
      <c r="G464" s="34">
        <f>SUM(E464:F464)</f>
        <v>106900</v>
      </c>
      <c r="H464" s="41"/>
      <c r="I464" s="41">
        <f>SUM(G464:H464)</f>
        <v>106900</v>
      </c>
      <c r="J464" s="41">
        <v>4400</v>
      </c>
      <c r="K464" s="41">
        <f>SUM(I464:J464)</f>
        <v>111300</v>
      </c>
      <c r="L464" s="41">
        <v>-2000</v>
      </c>
      <c r="M464" s="41">
        <f>SUM(K464:L464)</f>
        <v>109300</v>
      </c>
      <c r="N464" s="41"/>
      <c r="O464" s="41">
        <f>SUM(M464:N464)</f>
        <v>109300</v>
      </c>
      <c r="P464" s="41"/>
      <c r="Q464" s="41">
        <f>SUM(O464:P464)</f>
        <v>109300</v>
      </c>
      <c r="R464" s="41">
        <v>5000</v>
      </c>
      <c r="S464" s="41">
        <f>SUM(Q464:R464)</f>
        <v>114300</v>
      </c>
      <c r="T464" s="41">
        <v>500</v>
      </c>
      <c r="U464" s="41">
        <f>SUM(S464:T464)</f>
        <v>114800</v>
      </c>
      <c r="V464" s="41"/>
      <c r="W464" s="41">
        <v>600</v>
      </c>
      <c r="X464" s="41">
        <f aca="true" t="shared" si="263" ref="X464:X469">SUM(U464:W464)</f>
        <v>115400</v>
      </c>
      <c r="Y464" s="41"/>
      <c r="Z464" s="41"/>
      <c r="AA464" s="41">
        <f aca="true" t="shared" si="264" ref="AA464:AA469">SUM(X464:Z464)</f>
        <v>115400</v>
      </c>
      <c r="AB464" s="41"/>
      <c r="AC464" s="41">
        <f aca="true" t="shared" si="265" ref="AC464:AC469">SUM(AA464:AB464)</f>
        <v>115400</v>
      </c>
      <c r="AD464" s="41">
        <v>112626</v>
      </c>
      <c r="AE464" s="76">
        <f aca="true" t="shared" si="266" ref="AE464:AE481">AD464/AC464</f>
        <v>0.9759618717504333</v>
      </c>
    </row>
    <row r="465" spans="1:31" ht="12.75">
      <c r="A465" s="11"/>
      <c r="B465" s="12" t="s">
        <v>226</v>
      </c>
      <c r="C465" s="12"/>
      <c r="D465" s="13" t="s">
        <v>227</v>
      </c>
      <c r="E465" s="14">
        <v>22500</v>
      </c>
      <c r="F465" s="14"/>
      <c r="G465" s="37">
        <f>SUM(E465:F465)</f>
        <v>22500</v>
      </c>
      <c r="H465" s="42"/>
      <c r="I465" s="42">
        <f>SUM(G465:H465)</f>
        <v>22500</v>
      </c>
      <c r="J465" s="42">
        <v>4400</v>
      </c>
      <c r="K465" s="42">
        <f>SUM(I465:J465)</f>
        <v>26900</v>
      </c>
      <c r="L465" s="42"/>
      <c r="M465" s="42">
        <f>SUM(K465:L465)</f>
        <v>26900</v>
      </c>
      <c r="N465" s="42"/>
      <c r="O465" s="42">
        <f>SUM(M465:N465)</f>
        <v>26900</v>
      </c>
      <c r="P465" s="42"/>
      <c r="Q465" s="42">
        <f>SUM(O465:P465)</f>
        <v>26900</v>
      </c>
      <c r="R465" s="42">
        <v>5000</v>
      </c>
      <c r="S465" s="42">
        <f>SUM(Q465:R465)</f>
        <v>31900</v>
      </c>
      <c r="T465" s="42">
        <v>500</v>
      </c>
      <c r="U465" s="42">
        <f>SUM(S465:T465)</f>
        <v>32400</v>
      </c>
      <c r="V465" s="42"/>
      <c r="W465" s="42">
        <v>600</v>
      </c>
      <c r="X465" s="42">
        <f t="shared" si="263"/>
        <v>33000</v>
      </c>
      <c r="Y465" s="42"/>
      <c r="Z465" s="42"/>
      <c r="AA465" s="42">
        <f t="shared" si="264"/>
        <v>33000</v>
      </c>
      <c r="AB465" s="42"/>
      <c r="AC465" s="42">
        <f t="shared" si="265"/>
        <v>33000</v>
      </c>
      <c r="AD465" s="42">
        <v>32299</v>
      </c>
      <c r="AE465" s="77">
        <f t="shared" si="266"/>
        <v>0.9787575757575757</v>
      </c>
    </row>
    <row r="466" spans="1:31" ht="12.75">
      <c r="A466" s="11"/>
      <c r="B466" s="12"/>
      <c r="C466" s="12" t="s">
        <v>55</v>
      </c>
      <c r="D466" s="13" t="s">
        <v>56</v>
      </c>
      <c r="E466" s="14">
        <v>22500</v>
      </c>
      <c r="F466" s="14"/>
      <c r="G466" s="37">
        <f>SUM(E466:F466)</f>
        <v>22500</v>
      </c>
      <c r="H466" s="42"/>
      <c r="I466" s="42">
        <f>SUM(G466:H466)</f>
        <v>22500</v>
      </c>
      <c r="J466" s="42"/>
      <c r="K466" s="42">
        <f>SUM(I466:J466)</f>
        <v>22500</v>
      </c>
      <c r="L466" s="42"/>
      <c r="M466" s="42">
        <f>SUM(K466:L466)</f>
        <v>22500</v>
      </c>
      <c r="N466" s="42"/>
      <c r="O466" s="42">
        <f>SUM(M466:N466)</f>
        <v>22500</v>
      </c>
      <c r="P466" s="42"/>
      <c r="Q466" s="42">
        <f>SUM(O466:P466)</f>
        <v>22500</v>
      </c>
      <c r="R466" s="42"/>
      <c r="S466" s="42">
        <f>SUM(Q466:R466)</f>
        <v>22500</v>
      </c>
      <c r="T466" s="42"/>
      <c r="U466" s="42">
        <f>SUM(S466:T466)</f>
        <v>22500</v>
      </c>
      <c r="V466" s="42"/>
      <c r="W466" s="42"/>
      <c r="X466" s="42">
        <f t="shared" si="263"/>
        <v>22500</v>
      </c>
      <c r="Y466" s="42"/>
      <c r="Z466" s="42"/>
      <c r="AA466" s="42">
        <f t="shared" si="264"/>
        <v>22500</v>
      </c>
      <c r="AB466" s="42"/>
      <c r="AC466" s="42">
        <f t="shared" si="265"/>
        <v>22500</v>
      </c>
      <c r="AD466" s="42">
        <v>22500</v>
      </c>
      <c r="AE466" s="77">
        <f t="shared" si="266"/>
        <v>1</v>
      </c>
    </row>
    <row r="467" spans="1:31" ht="12.75">
      <c r="A467" s="11"/>
      <c r="B467" s="12"/>
      <c r="C467" s="12" t="s">
        <v>20</v>
      </c>
      <c r="D467" s="13" t="s">
        <v>21</v>
      </c>
      <c r="E467" s="14"/>
      <c r="F467" s="14"/>
      <c r="G467" s="37"/>
      <c r="H467" s="42"/>
      <c r="I467" s="42"/>
      <c r="J467" s="42">
        <v>4400</v>
      </c>
      <c r="K467" s="42">
        <f>SUM(I467:J467)</f>
        <v>4400</v>
      </c>
      <c r="L467" s="42"/>
      <c r="M467" s="42">
        <f>SUM(K467:L467)</f>
        <v>4400</v>
      </c>
      <c r="N467" s="42"/>
      <c r="O467" s="42">
        <f>SUM(M467:N467)</f>
        <v>4400</v>
      </c>
      <c r="P467" s="42"/>
      <c r="Q467" s="42">
        <f>SUM(O467:P467)</f>
        <v>4400</v>
      </c>
      <c r="R467" s="42"/>
      <c r="S467" s="42">
        <f>SUM(Q467:R467)</f>
        <v>4400</v>
      </c>
      <c r="T467" s="42">
        <v>500</v>
      </c>
      <c r="U467" s="42">
        <f>SUM(S467:T467)</f>
        <v>4900</v>
      </c>
      <c r="V467" s="42"/>
      <c r="W467" s="42">
        <v>270</v>
      </c>
      <c r="X467" s="42">
        <f t="shared" si="263"/>
        <v>5170</v>
      </c>
      <c r="Y467" s="42"/>
      <c r="Z467" s="42"/>
      <c r="AA467" s="42">
        <f t="shared" si="264"/>
        <v>5170</v>
      </c>
      <c r="AB467" s="42"/>
      <c r="AC467" s="42">
        <f t="shared" si="265"/>
        <v>5170</v>
      </c>
      <c r="AD467" s="42">
        <v>4469</v>
      </c>
      <c r="AE467" s="77">
        <f t="shared" si="266"/>
        <v>0.8644100580270793</v>
      </c>
    </row>
    <row r="468" spans="1:31" ht="12.75">
      <c r="A468" s="11"/>
      <c r="B468" s="12"/>
      <c r="C468" s="12" t="s">
        <v>22</v>
      </c>
      <c r="D468" s="13" t="s">
        <v>23</v>
      </c>
      <c r="E468" s="14"/>
      <c r="F468" s="14"/>
      <c r="G468" s="37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>
        <v>5000</v>
      </c>
      <c r="S468" s="42">
        <f>SUM(Q468:R468)</f>
        <v>5000</v>
      </c>
      <c r="T468" s="42"/>
      <c r="U468" s="42">
        <f>SUM(S468:T468)</f>
        <v>5000</v>
      </c>
      <c r="V468" s="42"/>
      <c r="W468" s="42"/>
      <c r="X468" s="42">
        <f t="shared" si="263"/>
        <v>5000</v>
      </c>
      <c r="Y468" s="42"/>
      <c r="Z468" s="42"/>
      <c r="AA468" s="42">
        <f t="shared" si="264"/>
        <v>5000</v>
      </c>
      <c r="AB468" s="42"/>
      <c r="AC468" s="42">
        <f t="shared" si="265"/>
        <v>5000</v>
      </c>
      <c r="AD468" s="42">
        <v>5000</v>
      </c>
      <c r="AE468" s="77">
        <f t="shared" si="266"/>
        <v>1</v>
      </c>
    </row>
    <row r="469" spans="1:31" ht="12.75">
      <c r="A469" s="11"/>
      <c r="B469" s="12"/>
      <c r="C469" s="12" t="s">
        <v>16</v>
      </c>
      <c r="D469" s="13" t="s">
        <v>17</v>
      </c>
      <c r="E469" s="14"/>
      <c r="F469" s="14"/>
      <c r="G469" s="37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>
        <v>330</v>
      </c>
      <c r="X469" s="42">
        <f t="shared" si="263"/>
        <v>330</v>
      </c>
      <c r="Y469" s="42"/>
      <c r="Z469" s="42"/>
      <c r="AA469" s="42">
        <f t="shared" si="264"/>
        <v>330</v>
      </c>
      <c r="AB469" s="42"/>
      <c r="AC469" s="42">
        <f t="shared" si="265"/>
        <v>330</v>
      </c>
      <c r="AD469" s="42">
        <v>330</v>
      </c>
      <c r="AE469" s="77">
        <f t="shared" si="266"/>
        <v>1</v>
      </c>
    </row>
    <row r="470" spans="1:31" ht="12.75">
      <c r="A470" s="11"/>
      <c r="B470" s="12"/>
      <c r="C470" s="12"/>
      <c r="D470" s="13"/>
      <c r="E470" s="14"/>
      <c r="F470" s="14"/>
      <c r="G470" s="36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77"/>
    </row>
    <row r="471" spans="1:31" ht="12.75">
      <c r="A471" s="11"/>
      <c r="B471" s="12" t="s">
        <v>228</v>
      </c>
      <c r="C471" s="12"/>
      <c r="D471" s="13" t="s">
        <v>229</v>
      </c>
      <c r="E471" s="14">
        <v>2000</v>
      </c>
      <c r="F471" s="14"/>
      <c r="G471" s="37">
        <f>SUM(E471:F471)</f>
        <v>2000</v>
      </c>
      <c r="H471" s="42"/>
      <c r="I471" s="42">
        <f>SUM(G471:H471)</f>
        <v>2000</v>
      </c>
      <c r="J471" s="42"/>
      <c r="K471" s="42">
        <f>SUM(I471:J471)</f>
        <v>2000</v>
      </c>
      <c r="L471" s="42">
        <v>-2000</v>
      </c>
      <c r="M471" s="42">
        <f>SUM(K471:L471)</f>
        <v>0</v>
      </c>
      <c r="N471" s="42"/>
      <c r="O471" s="42">
        <f>SUM(M471:N471)</f>
        <v>0</v>
      </c>
      <c r="P471" s="42"/>
      <c r="Q471" s="42">
        <f>SUM(O471:P471)</f>
        <v>0</v>
      </c>
      <c r="R471" s="42"/>
      <c r="S471" s="42">
        <f>SUM(Q471:R471)</f>
        <v>0</v>
      </c>
      <c r="T471" s="42"/>
      <c r="U471" s="42">
        <f>SUM(S471:T471)</f>
        <v>0</v>
      </c>
      <c r="V471" s="42"/>
      <c r="W471" s="42"/>
      <c r="X471" s="42">
        <f>SUM(U471:W471)</f>
        <v>0</v>
      </c>
      <c r="Y471" s="42"/>
      <c r="Z471" s="42"/>
      <c r="AA471" s="42">
        <f>SUM(X471:Z471)</f>
        <v>0</v>
      </c>
      <c r="AB471" s="42"/>
      <c r="AC471" s="42">
        <f>SUM(AA471:AB471)</f>
        <v>0</v>
      </c>
      <c r="AD471" s="42">
        <v>0</v>
      </c>
      <c r="AE471" s="77"/>
    </row>
    <row r="472" spans="1:31" ht="12.75">
      <c r="A472" s="11"/>
      <c r="B472" s="12"/>
      <c r="C472" s="12" t="s">
        <v>55</v>
      </c>
      <c r="D472" s="13" t="s">
        <v>56</v>
      </c>
      <c r="E472" s="14">
        <v>2000</v>
      </c>
      <c r="F472" s="14"/>
      <c r="G472" s="37">
        <f>SUM(E472:F472)</f>
        <v>2000</v>
      </c>
      <c r="H472" s="42"/>
      <c r="I472" s="42">
        <f>SUM(G472:H472)</f>
        <v>2000</v>
      </c>
      <c r="J472" s="42"/>
      <c r="K472" s="42">
        <f>SUM(I472:J472)</f>
        <v>2000</v>
      </c>
      <c r="L472" s="42">
        <v>-2000</v>
      </c>
      <c r="M472" s="42">
        <f>SUM(K472:L472)</f>
        <v>0</v>
      </c>
      <c r="N472" s="42"/>
      <c r="O472" s="42">
        <f>SUM(M472:N472)</f>
        <v>0</v>
      </c>
      <c r="P472" s="42"/>
      <c r="Q472" s="42">
        <f>SUM(O472:P472)</f>
        <v>0</v>
      </c>
      <c r="R472" s="42"/>
      <c r="S472" s="42">
        <f>SUM(Q472:R472)</f>
        <v>0</v>
      </c>
      <c r="T472" s="42"/>
      <c r="U472" s="42">
        <f>SUM(S472:T472)</f>
        <v>0</v>
      </c>
      <c r="V472" s="42"/>
      <c r="W472" s="42"/>
      <c r="X472" s="42">
        <f>SUM(U472:W472)</f>
        <v>0</v>
      </c>
      <c r="Y472" s="42"/>
      <c r="Z472" s="42"/>
      <c r="AA472" s="42">
        <f>SUM(X472:Z472)</f>
        <v>0</v>
      </c>
      <c r="AB472" s="42"/>
      <c r="AC472" s="42">
        <f>SUM(AA472:AB472)</f>
        <v>0</v>
      </c>
      <c r="AD472" s="42">
        <v>0</v>
      </c>
      <c r="AE472" s="77"/>
    </row>
    <row r="473" spans="1:31" ht="12.75">
      <c r="A473" s="11"/>
      <c r="B473" s="12"/>
      <c r="C473" s="12"/>
      <c r="D473" s="13"/>
      <c r="E473" s="14"/>
      <c r="F473" s="14"/>
      <c r="G473" s="36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77"/>
    </row>
    <row r="474" spans="1:31" ht="12.75">
      <c r="A474" s="11"/>
      <c r="B474" s="12" t="s">
        <v>230</v>
      </c>
      <c r="C474" s="12"/>
      <c r="D474" s="13" t="s">
        <v>231</v>
      </c>
      <c r="E474" s="14">
        <v>82400</v>
      </c>
      <c r="F474" s="14"/>
      <c r="G474" s="37">
        <f>SUM(E474:F474)</f>
        <v>82400</v>
      </c>
      <c r="H474" s="42"/>
      <c r="I474" s="42">
        <f>SUM(G474:H474)</f>
        <v>82400</v>
      </c>
      <c r="J474" s="42"/>
      <c r="K474" s="42">
        <f>SUM(I474:J474)</f>
        <v>82400</v>
      </c>
      <c r="L474" s="42"/>
      <c r="M474" s="42">
        <f>SUM(K474:L474)</f>
        <v>82400</v>
      </c>
      <c r="N474" s="42"/>
      <c r="O474" s="42">
        <f>SUM(M474:N474)</f>
        <v>82400</v>
      </c>
      <c r="P474" s="42"/>
      <c r="Q474" s="42">
        <f>SUM(O474:P474)</f>
        <v>82400</v>
      </c>
      <c r="R474" s="42"/>
      <c r="S474" s="42">
        <f>SUM(Q474:R474)</f>
        <v>82400</v>
      </c>
      <c r="T474" s="42"/>
      <c r="U474" s="42">
        <f>SUM(S474:T474)</f>
        <v>82400</v>
      </c>
      <c r="V474" s="42"/>
      <c r="W474" s="42"/>
      <c r="X474" s="42">
        <f>SUM(U474:W474)</f>
        <v>82400</v>
      </c>
      <c r="Y474" s="42"/>
      <c r="Z474" s="42"/>
      <c r="AA474" s="42">
        <f>SUM(X474:Z474)</f>
        <v>82400</v>
      </c>
      <c r="AB474" s="42"/>
      <c r="AC474" s="42">
        <f>SUM(AA474:AB474)</f>
        <v>82400</v>
      </c>
      <c r="AD474" s="42">
        <v>80327</v>
      </c>
      <c r="AE474" s="77">
        <f t="shared" si="266"/>
        <v>0.9748422330097087</v>
      </c>
    </row>
    <row r="475" spans="1:31" ht="12.75">
      <c r="A475" s="15"/>
      <c r="B475" s="16"/>
      <c r="C475" s="12" t="s">
        <v>55</v>
      </c>
      <c r="D475" s="13" t="s">
        <v>56</v>
      </c>
      <c r="E475" s="14">
        <v>71400</v>
      </c>
      <c r="F475" s="14"/>
      <c r="G475" s="37">
        <f>SUM(E475:F475)</f>
        <v>71400</v>
      </c>
      <c r="H475" s="42"/>
      <c r="I475" s="42">
        <f>SUM(G475:H475)</f>
        <v>71400</v>
      </c>
      <c r="J475" s="42"/>
      <c r="K475" s="42">
        <f>SUM(I475:J475)</f>
        <v>71400</v>
      </c>
      <c r="L475" s="42"/>
      <c r="M475" s="42">
        <f>SUM(K475:L475)</f>
        <v>71400</v>
      </c>
      <c r="N475" s="42"/>
      <c r="O475" s="42">
        <f>SUM(M475:N475)</f>
        <v>71400</v>
      </c>
      <c r="P475" s="42"/>
      <c r="Q475" s="42">
        <f>SUM(O475:P475)</f>
        <v>71400</v>
      </c>
      <c r="R475" s="42"/>
      <c r="S475" s="42">
        <f>SUM(Q475:R475)</f>
        <v>71400</v>
      </c>
      <c r="T475" s="42"/>
      <c r="U475" s="42">
        <f>SUM(S475:T475)</f>
        <v>71400</v>
      </c>
      <c r="V475" s="42"/>
      <c r="W475" s="42"/>
      <c r="X475" s="42">
        <f>SUM(U475:W475)</f>
        <v>71400</v>
      </c>
      <c r="Y475" s="42"/>
      <c r="Z475" s="42"/>
      <c r="AA475" s="42">
        <f>SUM(X475:Z475)</f>
        <v>71400</v>
      </c>
      <c r="AB475" s="42"/>
      <c r="AC475" s="42">
        <f>SUM(AA475:AB475)</f>
        <v>71400</v>
      </c>
      <c r="AD475" s="42">
        <v>71400</v>
      </c>
      <c r="AE475" s="77">
        <f t="shared" si="266"/>
        <v>1</v>
      </c>
    </row>
    <row r="476" spans="1:31" ht="12.75">
      <c r="A476" s="15"/>
      <c r="B476" s="16"/>
      <c r="C476" s="12" t="s">
        <v>14</v>
      </c>
      <c r="D476" s="13" t="s">
        <v>15</v>
      </c>
      <c r="E476" s="14">
        <v>1000</v>
      </c>
      <c r="F476" s="14"/>
      <c r="G476" s="37">
        <f>SUM(E476:F476)</f>
        <v>1000</v>
      </c>
      <c r="H476" s="42"/>
      <c r="I476" s="42">
        <f>SUM(G476:H476)</f>
        <v>1000</v>
      </c>
      <c r="J476" s="42"/>
      <c r="K476" s="42">
        <f>SUM(I476:J476)</f>
        <v>1000</v>
      </c>
      <c r="L476" s="42"/>
      <c r="M476" s="42">
        <f>SUM(K476:L476)</f>
        <v>1000</v>
      </c>
      <c r="N476" s="42"/>
      <c r="O476" s="42">
        <f>SUM(M476:N476)</f>
        <v>1000</v>
      </c>
      <c r="P476" s="42"/>
      <c r="Q476" s="42">
        <f>SUM(O476:P476)</f>
        <v>1000</v>
      </c>
      <c r="R476" s="42">
        <v>-1000</v>
      </c>
      <c r="S476" s="42">
        <f>SUM(Q476:R476)</f>
        <v>0</v>
      </c>
      <c r="T476" s="42"/>
      <c r="U476" s="42">
        <f>SUM(S476:T476)</f>
        <v>0</v>
      </c>
      <c r="V476" s="42"/>
      <c r="W476" s="42"/>
      <c r="X476" s="42">
        <f>SUM(U476:W476)</f>
        <v>0</v>
      </c>
      <c r="Y476" s="42"/>
      <c r="Z476" s="42"/>
      <c r="AA476" s="42">
        <f>SUM(X476:Z476)</f>
        <v>0</v>
      </c>
      <c r="AB476" s="42"/>
      <c r="AC476" s="42">
        <f>SUM(AA476:AB476)</f>
        <v>0</v>
      </c>
      <c r="AD476" s="42">
        <v>0</v>
      </c>
      <c r="AE476" s="77"/>
    </row>
    <row r="477" spans="1:31" ht="12.75">
      <c r="A477" s="15"/>
      <c r="B477" s="16"/>
      <c r="C477" s="12" t="s">
        <v>20</v>
      </c>
      <c r="D477" s="13" t="s">
        <v>21</v>
      </c>
      <c r="E477" s="14">
        <v>5000</v>
      </c>
      <c r="F477" s="14"/>
      <c r="G477" s="37">
        <f>SUM(E477:F477)</f>
        <v>5000</v>
      </c>
      <c r="H477" s="42"/>
      <c r="I477" s="42">
        <f>SUM(G477:H477)</f>
        <v>5000</v>
      </c>
      <c r="J477" s="42"/>
      <c r="K477" s="42">
        <f>SUM(I477:J477)</f>
        <v>5000</v>
      </c>
      <c r="L477" s="42"/>
      <c r="M477" s="42">
        <f>SUM(K477:L477)</f>
        <v>5000</v>
      </c>
      <c r="N477" s="42"/>
      <c r="O477" s="42">
        <f>SUM(M477:N477)</f>
        <v>5000</v>
      </c>
      <c r="P477" s="42"/>
      <c r="Q477" s="42">
        <f>SUM(O477:P477)</f>
        <v>5000</v>
      </c>
      <c r="R477" s="42">
        <v>600</v>
      </c>
      <c r="S477" s="42">
        <f>SUM(Q477:R477)</f>
        <v>5600</v>
      </c>
      <c r="T477" s="42"/>
      <c r="U477" s="42">
        <f>SUM(S477:T477)</f>
        <v>5600</v>
      </c>
      <c r="V477" s="42"/>
      <c r="W477" s="42">
        <v>-400</v>
      </c>
      <c r="X477" s="42">
        <f>SUM(U477:W477)</f>
        <v>5200</v>
      </c>
      <c r="Y477" s="42"/>
      <c r="Z477" s="42"/>
      <c r="AA477" s="42">
        <f>SUM(X477:Z477)</f>
        <v>5200</v>
      </c>
      <c r="AB477" s="42"/>
      <c r="AC477" s="42">
        <f>SUM(AA477:AB477)</f>
        <v>5200</v>
      </c>
      <c r="AD477" s="42">
        <v>3127</v>
      </c>
      <c r="AE477" s="77">
        <f t="shared" si="266"/>
        <v>0.6013461538461539</v>
      </c>
    </row>
    <row r="478" spans="1:31" ht="12.75">
      <c r="A478" s="15"/>
      <c r="B478" s="16"/>
      <c r="C478" s="12" t="s">
        <v>16</v>
      </c>
      <c r="D478" s="13" t="s">
        <v>17</v>
      </c>
      <c r="E478" s="14">
        <v>5000</v>
      </c>
      <c r="F478" s="14"/>
      <c r="G478" s="37">
        <f>SUM(E478:F478)</f>
        <v>5000</v>
      </c>
      <c r="H478" s="42"/>
      <c r="I478" s="42">
        <f>SUM(G478:H478)</f>
        <v>5000</v>
      </c>
      <c r="J478" s="42"/>
      <c r="K478" s="42">
        <f>SUM(I478:J478)</f>
        <v>5000</v>
      </c>
      <c r="L478" s="42"/>
      <c r="M478" s="42">
        <f>SUM(K478:L478)</f>
        <v>5000</v>
      </c>
      <c r="N478" s="42"/>
      <c r="O478" s="42">
        <f>SUM(M478:N478)</f>
        <v>5000</v>
      </c>
      <c r="P478" s="42"/>
      <c r="Q478" s="42">
        <f>SUM(O478:P478)</f>
        <v>5000</v>
      </c>
      <c r="R478" s="42">
        <v>400</v>
      </c>
      <c r="S478" s="42">
        <f>SUM(Q478:R478)</f>
        <v>5400</v>
      </c>
      <c r="T478" s="42"/>
      <c r="U478" s="42">
        <f>SUM(S478:T478)</f>
        <v>5400</v>
      </c>
      <c r="V478" s="42"/>
      <c r="W478" s="42">
        <v>400</v>
      </c>
      <c r="X478" s="42">
        <f>SUM(U478:W478)</f>
        <v>5800</v>
      </c>
      <c r="Y478" s="42"/>
      <c r="Z478" s="42"/>
      <c r="AA478" s="42">
        <f>SUM(X478:Z478)</f>
        <v>5800</v>
      </c>
      <c r="AB478" s="42"/>
      <c r="AC478" s="42">
        <f>SUM(AA478:AB478)</f>
        <v>5800</v>
      </c>
      <c r="AD478" s="42">
        <v>5800</v>
      </c>
      <c r="AE478" s="77">
        <f t="shared" si="266"/>
        <v>1</v>
      </c>
    </row>
    <row r="479" spans="1:31" ht="13.5" thickBot="1">
      <c r="A479" s="17"/>
      <c r="B479" s="18"/>
      <c r="C479" s="18"/>
      <c r="D479" s="19"/>
      <c r="E479" s="111"/>
      <c r="F479" s="111"/>
      <c r="G479" s="112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42"/>
      <c r="W479" s="113"/>
      <c r="X479" s="113"/>
      <c r="Y479" s="113"/>
      <c r="Z479" s="113"/>
      <c r="AA479" s="42"/>
      <c r="AB479" s="113"/>
      <c r="AC479" s="113"/>
      <c r="AD479" s="113"/>
      <c r="AE479" s="114"/>
    </row>
    <row r="480" spans="1:31" ht="12.75">
      <c r="A480" s="115"/>
      <c r="B480" s="116"/>
      <c r="C480" s="117"/>
      <c r="D480" s="84"/>
      <c r="E480" s="86"/>
      <c r="F480" s="118"/>
      <c r="G480" s="119"/>
      <c r="H480" s="119"/>
      <c r="I480" s="86"/>
      <c r="J480" s="86"/>
      <c r="K480" s="86"/>
      <c r="L480" s="87"/>
      <c r="M480" s="86"/>
      <c r="N480" s="86"/>
      <c r="O480" s="86"/>
      <c r="P480" s="87"/>
      <c r="Q480" s="86"/>
      <c r="R480" s="87"/>
      <c r="S480" s="86"/>
      <c r="T480" s="87"/>
      <c r="U480" s="86"/>
      <c r="V480" s="112"/>
      <c r="W480" s="86"/>
      <c r="X480" s="86"/>
      <c r="Y480" s="86"/>
      <c r="Z480" s="86"/>
      <c r="AA480" s="86"/>
      <c r="AB480" s="87"/>
      <c r="AC480" s="86"/>
      <c r="AD480" s="86"/>
      <c r="AE480" s="88"/>
    </row>
    <row r="481" spans="1:31" s="5" customFormat="1" ht="13.5" thickBot="1">
      <c r="A481" s="20"/>
      <c r="B481" s="21"/>
      <c r="C481" s="22"/>
      <c r="D481" s="23" t="s">
        <v>232</v>
      </c>
      <c r="E481" s="24">
        <f>SUM(E13:E479)/3</f>
        <v>15770800</v>
      </c>
      <c r="F481" s="25">
        <v>-27620</v>
      </c>
      <c r="G481" s="24">
        <f aca="true" t="shared" si="267" ref="G481:Z481">SUM(G13:G479)/3</f>
        <v>15743180</v>
      </c>
      <c r="H481" s="24">
        <f t="shared" si="267"/>
        <v>372610</v>
      </c>
      <c r="I481" s="24">
        <f t="shared" si="267"/>
        <v>16115790</v>
      </c>
      <c r="J481" s="24">
        <f t="shared" si="267"/>
        <v>0</v>
      </c>
      <c r="K481" s="24">
        <f t="shared" si="267"/>
        <v>16115790</v>
      </c>
      <c r="L481" s="24">
        <f t="shared" si="267"/>
        <v>65311</v>
      </c>
      <c r="M481" s="24">
        <f t="shared" si="267"/>
        <v>16181101</v>
      </c>
      <c r="N481" s="24">
        <f t="shared" si="267"/>
        <v>85360</v>
      </c>
      <c r="O481" s="24">
        <f t="shared" si="267"/>
        <v>16266461</v>
      </c>
      <c r="P481" s="24">
        <f t="shared" si="267"/>
        <v>0</v>
      </c>
      <c r="Q481" s="24">
        <f t="shared" si="267"/>
        <v>16266461</v>
      </c>
      <c r="R481" s="24">
        <f t="shared" si="267"/>
        <v>159958</v>
      </c>
      <c r="S481" s="24">
        <f t="shared" si="267"/>
        <v>16426419</v>
      </c>
      <c r="T481" s="24">
        <f t="shared" si="267"/>
        <v>-212913</v>
      </c>
      <c r="U481" s="24">
        <f t="shared" si="267"/>
        <v>16213506</v>
      </c>
      <c r="V481" s="47"/>
      <c r="W481" s="24">
        <f t="shared" si="267"/>
        <v>259431</v>
      </c>
      <c r="X481" s="24">
        <f t="shared" si="267"/>
        <v>16472937</v>
      </c>
      <c r="Y481" s="24"/>
      <c r="Z481" s="24">
        <f t="shared" si="267"/>
        <v>-27568</v>
      </c>
      <c r="AA481" s="24">
        <f>SUM(AA13:AA479)/3</f>
        <v>16445369</v>
      </c>
      <c r="AB481" s="24">
        <f>SUM(AB13:AB479)/3</f>
        <v>14000</v>
      </c>
      <c r="AC481" s="24">
        <f>SUM(AC13:AC479)/3</f>
        <v>16459369</v>
      </c>
      <c r="AD481" s="24">
        <f>SUM(AD13:AD479)/3</f>
        <v>15963673</v>
      </c>
      <c r="AE481" s="78">
        <f t="shared" si="266"/>
        <v>0.9698836571438432</v>
      </c>
    </row>
    <row r="482" spans="1:31" ht="12.75">
      <c r="A482" s="120"/>
      <c r="B482" s="120"/>
      <c r="C482" s="120"/>
      <c r="D482" s="10"/>
      <c r="E482" s="74"/>
      <c r="F482" s="74"/>
      <c r="G482" s="10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81"/>
    </row>
    <row r="483" spans="1:31" ht="12.75">
      <c r="A483" s="120" t="s">
        <v>313</v>
      </c>
      <c r="B483" s="120"/>
      <c r="C483" s="120"/>
      <c r="D483" s="10"/>
      <c r="E483" s="74"/>
      <c r="F483" s="74"/>
      <c r="G483" s="10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81"/>
    </row>
    <row r="484" spans="1:31" ht="12.75">
      <c r="A484" s="79"/>
      <c r="B484" s="79"/>
      <c r="C484" s="79"/>
      <c r="D484" s="79"/>
      <c r="E484" s="74"/>
      <c r="F484" s="74"/>
      <c r="G484" s="10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81"/>
    </row>
    <row r="485" spans="1:31" ht="12.75">
      <c r="A485" s="79"/>
      <c r="B485" s="79"/>
      <c r="C485" s="80"/>
      <c r="D485" s="10"/>
      <c r="E485" s="74"/>
      <c r="F485" s="74"/>
      <c r="G485" s="10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81"/>
    </row>
    <row r="486" spans="1:31" ht="12.75">
      <c r="A486" s="79" t="s">
        <v>310</v>
      </c>
      <c r="B486" s="79"/>
      <c r="C486" s="79"/>
      <c r="D486" s="79"/>
      <c r="E486" s="74"/>
      <c r="F486" s="74"/>
      <c r="G486" s="10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81"/>
    </row>
    <row r="487" spans="1:31" ht="13.5" thickBot="1">
      <c r="A487" s="80"/>
      <c r="B487" s="80"/>
      <c r="C487" s="80"/>
      <c r="D487" s="10"/>
      <c r="E487" s="74"/>
      <c r="F487" s="74"/>
      <c r="G487" s="10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81"/>
    </row>
    <row r="488" spans="1:31" ht="12.75">
      <c r="A488" s="122"/>
      <c r="B488" s="122"/>
      <c r="C488" s="82"/>
      <c r="D488" s="84"/>
      <c r="E488" s="65"/>
      <c r="F488" s="85"/>
      <c r="G488" s="65"/>
      <c r="H488" s="64" t="s">
        <v>243</v>
      </c>
      <c r="I488" s="65"/>
      <c r="J488" s="87"/>
      <c r="K488" s="86"/>
      <c r="L488" s="123"/>
      <c r="M488" s="86"/>
      <c r="N488" s="87"/>
      <c r="O488" s="86"/>
      <c r="P488" s="87"/>
      <c r="Q488" s="86"/>
      <c r="R488" s="87"/>
      <c r="S488" s="86"/>
      <c r="T488" s="87"/>
      <c r="U488" s="86"/>
      <c r="V488" s="64" t="s">
        <v>288</v>
      </c>
      <c r="W488" s="65"/>
      <c r="X488" s="65"/>
      <c r="Y488" s="65"/>
      <c r="Z488" s="65"/>
      <c r="AA488" s="65"/>
      <c r="AB488" s="87"/>
      <c r="AC488" s="86"/>
      <c r="AD488" s="87"/>
      <c r="AE488" s="88"/>
    </row>
    <row r="489" spans="1:31" ht="12.75">
      <c r="A489" s="124" t="s">
        <v>0</v>
      </c>
      <c r="B489" s="124" t="s">
        <v>1</v>
      </c>
      <c r="C489" s="94" t="s">
        <v>2</v>
      </c>
      <c r="D489" s="125" t="s">
        <v>3</v>
      </c>
      <c r="E489" s="66" t="s">
        <v>4</v>
      </c>
      <c r="F489" s="90" t="s">
        <v>5</v>
      </c>
      <c r="G489" s="95" t="s">
        <v>4</v>
      </c>
      <c r="H489" s="62" t="s">
        <v>244</v>
      </c>
      <c r="I489" s="66" t="s">
        <v>4</v>
      </c>
      <c r="J489" s="91"/>
      <c r="K489" s="92"/>
      <c r="L489" s="112"/>
      <c r="M489" s="92"/>
      <c r="N489" s="91"/>
      <c r="O489" s="66" t="s">
        <v>4</v>
      </c>
      <c r="P489" s="62" t="s">
        <v>5</v>
      </c>
      <c r="Q489" s="66" t="s">
        <v>4</v>
      </c>
      <c r="R489" s="62" t="s">
        <v>268</v>
      </c>
      <c r="S489" s="66" t="s">
        <v>4</v>
      </c>
      <c r="T489" s="91"/>
      <c r="U489" s="92"/>
      <c r="V489" s="62" t="s">
        <v>289</v>
      </c>
      <c r="W489" s="66" t="s">
        <v>283</v>
      </c>
      <c r="X489" s="66"/>
      <c r="Y489" s="66"/>
      <c r="Z489" s="66" t="s">
        <v>291</v>
      </c>
      <c r="AA489" s="66"/>
      <c r="AB489" s="62" t="s">
        <v>291</v>
      </c>
      <c r="AC489" s="66" t="s">
        <v>267</v>
      </c>
      <c r="AD489" s="62" t="s">
        <v>301</v>
      </c>
      <c r="AE489" s="93" t="s">
        <v>301</v>
      </c>
    </row>
    <row r="490" spans="1:31" ht="12.75">
      <c r="A490" s="124"/>
      <c r="B490" s="124"/>
      <c r="C490" s="94"/>
      <c r="D490" s="125"/>
      <c r="E490" s="66"/>
      <c r="F490" s="90"/>
      <c r="G490" s="96"/>
      <c r="H490" s="62" t="s">
        <v>245</v>
      </c>
      <c r="I490" s="92"/>
      <c r="J490" s="91"/>
      <c r="K490" s="92"/>
      <c r="L490" s="112"/>
      <c r="M490" s="92"/>
      <c r="N490" s="91"/>
      <c r="O490" s="92"/>
      <c r="P490" s="91"/>
      <c r="Q490" s="92"/>
      <c r="R490" s="91"/>
      <c r="S490" s="92"/>
      <c r="T490" s="91"/>
      <c r="U490" s="66" t="s">
        <v>4</v>
      </c>
      <c r="V490" s="62" t="s">
        <v>242</v>
      </c>
      <c r="W490" s="66" t="s">
        <v>284</v>
      </c>
      <c r="X490" s="66" t="s">
        <v>267</v>
      </c>
      <c r="Y490" s="66"/>
      <c r="Z490" s="66" t="s">
        <v>290</v>
      </c>
      <c r="AA490" s="66" t="s">
        <v>267</v>
      </c>
      <c r="AB490" s="62" t="s">
        <v>283</v>
      </c>
      <c r="AC490" s="66" t="s">
        <v>305</v>
      </c>
      <c r="AD490" s="62" t="s">
        <v>302</v>
      </c>
      <c r="AE490" s="93" t="s">
        <v>303</v>
      </c>
    </row>
    <row r="491" spans="1:31" ht="12.75">
      <c r="A491" s="124"/>
      <c r="B491" s="124"/>
      <c r="C491" s="94"/>
      <c r="D491" s="125"/>
      <c r="E491" s="66"/>
      <c r="F491" s="90" t="s">
        <v>241</v>
      </c>
      <c r="G491" s="96"/>
      <c r="H491" s="62" t="s">
        <v>242</v>
      </c>
      <c r="I491" s="92"/>
      <c r="J491" s="91"/>
      <c r="K491" s="92"/>
      <c r="L491" s="112"/>
      <c r="M491" s="92"/>
      <c r="N491" s="91"/>
      <c r="O491" s="92"/>
      <c r="P491" s="91"/>
      <c r="Q491" s="92"/>
      <c r="R491" s="91"/>
      <c r="S491" s="92"/>
      <c r="T491" s="91"/>
      <c r="U491" s="66"/>
      <c r="V491" s="62" t="s">
        <v>282</v>
      </c>
      <c r="W491" s="66" t="s">
        <v>285</v>
      </c>
      <c r="X491" s="66"/>
      <c r="Y491" s="66"/>
      <c r="Z491" s="66"/>
      <c r="AA491" s="66"/>
      <c r="AB491" s="62" t="s">
        <v>294</v>
      </c>
      <c r="AC491" s="66" t="s">
        <v>306</v>
      </c>
      <c r="AD491" s="91"/>
      <c r="AE491" s="93" t="s">
        <v>304</v>
      </c>
    </row>
    <row r="492" spans="1:31" ht="13.5" thickBot="1">
      <c r="A492" s="124"/>
      <c r="B492" s="124"/>
      <c r="C492" s="94"/>
      <c r="D492" s="125"/>
      <c r="E492" s="66"/>
      <c r="F492" s="90" t="s">
        <v>242</v>
      </c>
      <c r="G492" s="96"/>
      <c r="H492" s="62" t="s">
        <v>246</v>
      </c>
      <c r="I492" s="92"/>
      <c r="J492" s="91"/>
      <c r="K492" s="92"/>
      <c r="L492" s="112"/>
      <c r="M492" s="92"/>
      <c r="N492" s="91"/>
      <c r="O492" s="92"/>
      <c r="P492" s="91"/>
      <c r="Q492" s="92"/>
      <c r="R492" s="91"/>
      <c r="S492" s="92"/>
      <c r="T492" s="91"/>
      <c r="U492" s="66"/>
      <c r="V492" s="63"/>
      <c r="W492" s="67"/>
      <c r="X492" s="66"/>
      <c r="Y492" s="66"/>
      <c r="Z492" s="66"/>
      <c r="AA492" s="66"/>
      <c r="AB492" s="91"/>
      <c r="AC492" s="92"/>
      <c r="AD492" s="91"/>
      <c r="AE492" s="97"/>
    </row>
    <row r="493" spans="1:31" ht="13.5" thickBot="1">
      <c r="A493" s="126" t="s">
        <v>6</v>
      </c>
      <c r="B493" s="98" t="s">
        <v>7</v>
      </c>
      <c r="C493" s="99" t="s">
        <v>8</v>
      </c>
      <c r="D493" s="127">
        <v>4</v>
      </c>
      <c r="E493" s="100"/>
      <c r="F493" s="129"/>
      <c r="G493" s="101"/>
      <c r="H493" s="102"/>
      <c r="I493" s="100"/>
      <c r="J493" s="102"/>
      <c r="K493" s="100"/>
      <c r="L493" s="130"/>
      <c r="M493" s="100"/>
      <c r="N493" s="102"/>
      <c r="O493" s="100"/>
      <c r="P493" s="102"/>
      <c r="Q493" s="100"/>
      <c r="R493" s="102"/>
      <c r="S493" s="100"/>
      <c r="T493" s="102"/>
      <c r="U493" s="100"/>
      <c r="V493" s="102"/>
      <c r="W493" s="100"/>
      <c r="X493" s="100"/>
      <c r="Y493" s="100"/>
      <c r="Z493" s="100"/>
      <c r="AA493" s="103"/>
      <c r="AB493" s="102"/>
      <c r="AC493" s="100"/>
      <c r="AD493" s="102"/>
      <c r="AE493" s="104"/>
    </row>
    <row r="494" spans="1:31" s="5" customFormat="1" ht="12.75">
      <c r="A494" s="154" t="s">
        <v>80</v>
      </c>
      <c r="B494" s="7"/>
      <c r="C494" s="7"/>
      <c r="D494" s="8" t="s">
        <v>81</v>
      </c>
      <c r="E494" s="41">
        <v>118200</v>
      </c>
      <c r="F494" s="41"/>
      <c r="G494" s="41">
        <v>118200</v>
      </c>
      <c r="H494" s="44">
        <v>-3000</v>
      </c>
      <c r="I494" s="44">
        <f aca="true" t="shared" si="268" ref="I494:I499">SUM(G494:H494)</f>
        <v>115200</v>
      </c>
      <c r="J494" s="44"/>
      <c r="K494" s="44">
        <f aca="true" t="shared" si="269" ref="K494:K499">SUM(I494:J494)</f>
        <v>115200</v>
      </c>
      <c r="L494" s="44"/>
      <c r="M494" s="44">
        <f aca="true" t="shared" si="270" ref="M494:M499">SUM(K494:L494)</f>
        <v>115200</v>
      </c>
      <c r="N494" s="44"/>
      <c r="O494" s="44">
        <f aca="true" t="shared" si="271" ref="O494:O499">SUM(M494:N494)</f>
        <v>115200</v>
      </c>
      <c r="P494" s="44"/>
      <c r="Q494" s="44">
        <f aca="true" t="shared" si="272" ref="Q494:Q499">SUM(O494:P494)</f>
        <v>115200</v>
      </c>
      <c r="R494" s="44"/>
      <c r="S494" s="44">
        <f aca="true" t="shared" si="273" ref="S494:S499">SUM(Q494:R494)</f>
        <v>115200</v>
      </c>
      <c r="T494" s="44"/>
      <c r="U494" s="44">
        <f aca="true" t="shared" si="274" ref="U494:U499">SUM(S494:T494)</f>
        <v>115200</v>
      </c>
      <c r="V494" s="47"/>
      <c r="W494" s="44"/>
      <c r="X494" s="44">
        <f aca="true" t="shared" si="275" ref="X494:X499">SUM(U494:W494)</f>
        <v>115200</v>
      </c>
      <c r="Y494" s="44"/>
      <c r="Z494" s="44"/>
      <c r="AA494" s="44">
        <f aca="true" t="shared" si="276" ref="AA494:AA499">SUM(X494:Z494)</f>
        <v>115200</v>
      </c>
      <c r="AB494" s="41"/>
      <c r="AC494" s="41">
        <f aca="true" t="shared" si="277" ref="AC494:AC499">SUM(AA494:AB494)</f>
        <v>115200</v>
      </c>
      <c r="AD494" s="44">
        <v>115200</v>
      </c>
      <c r="AE494" s="77">
        <f aca="true" t="shared" si="278" ref="AE494:AE499">AD494/AC494</f>
        <v>1</v>
      </c>
    </row>
    <row r="495" spans="1:31" ht="12.75">
      <c r="A495" s="49"/>
      <c r="B495" s="49" t="s">
        <v>83</v>
      </c>
      <c r="C495" s="49"/>
      <c r="D495" s="40" t="s">
        <v>84</v>
      </c>
      <c r="E495" s="42">
        <v>77000</v>
      </c>
      <c r="F495" s="42"/>
      <c r="G495" s="42">
        <f>SUM(E495:F495)</f>
        <v>77000</v>
      </c>
      <c r="H495" s="105"/>
      <c r="I495" s="105">
        <f t="shared" si="268"/>
        <v>77000</v>
      </c>
      <c r="J495" s="42"/>
      <c r="K495" s="42">
        <f t="shared" si="269"/>
        <v>77000</v>
      </c>
      <c r="L495" s="42"/>
      <c r="M495" s="42">
        <f t="shared" si="270"/>
        <v>77000</v>
      </c>
      <c r="N495" s="42"/>
      <c r="O495" s="42">
        <f t="shared" si="271"/>
        <v>77000</v>
      </c>
      <c r="P495" s="42"/>
      <c r="Q495" s="42">
        <f t="shared" si="272"/>
        <v>77000</v>
      </c>
      <c r="R495" s="42"/>
      <c r="S495" s="42">
        <f t="shared" si="273"/>
        <v>77000</v>
      </c>
      <c r="T495" s="42"/>
      <c r="U495" s="42">
        <f t="shared" si="274"/>
        <v>77000</v>
      </c>
      <c r="V495" s="112"/>
      <c r="W495" s="42"/>
      <c r="X495" s="42">
        <f t="shared" si="275"/>
        <v>77000</v>
      </c>
      <c r="Y495" s="42"/>
      <c r="Z495" s="42"/>
      <c r="AA495" s="42">
        <f t="shared" si="276"/>
        <v>77000</v>
      </c>
      <c r="AB495" s="42"/>
      <c r="AC495" s="42">
        <f t="shared" si="277"/>
        <v>77000</v>
      </c>
      <c r="AD495" s="42">
        <v>77000</v>
      </c>
      <c r="AE495" s="77">
        <f t="shared" si="278"/>
        <v>1</v>
      </c>
    </row>
    <row r="496" spans="1:31" ht="12.75">
      <c r="A496" s="49"/>
      <c r="B496" s="49"/>
      <c r="C496" s="49" t="s">
        <v>85</v>
      </c>
      <c r="D496" s="40" t="s">
        <v>86</v>
      </c>
      <c r="E496" s="42">
        <v>57066</v>
      </c>
      <c r="F496" s="42"/>
      <c r="G496" s="42">
        <f>SUM(E496:F496)</f>
        <v>57066</v>
      </c>
      <c r="H496" s="42"/>
      <c r="I496" s="42">
        <f t="shared" si="268"/>
        <v>57066</v>
      </c>
      <c r="J496" s="42"/>
      <c r="K496" s="42">
        <f t="shared" si="269"/>
        <v>57066</v>
      </c>
      <c r="L496" s="42"/>
      <c r="M496" s="42">
        <f t="shared" si="270"/>
        <v>57066</v>
      </c>
      <c r="N496" s="42"/>
      <c r="O496" s="42">
        <f t="shared" si="271"/>
        <v>57066</v>
      </c>
      <c r="P496" s="42"/>
      <c r="Q496" s="42">
        <f t="shared" si="272"/>
        <v>57066</v>
      </c>
      <c r="R496" s="42"/>
      <c r="S496" s="42">
        <f t="shared" si="273"/>
        <v>57066</v>
      </c>
      <c r="T496" s="42"/>
      <c r="U496" s="42">
        <f t="shared" si="274"/>
        <v>57066</v>
      </c>
      <c r="V496" s="112"/>
      <c r="W496" s="42"/>
      <c r="X496" s="42">
        <f t="shared" si="275"/>
        <v>57066</v>
      </c>
      <c r="Y496" s="42"/>
      <c r="Z496" s="42"/>
      <c r="AA496" s="42">
        <f t="shared" si="276"/>
        <v>57066</v>
      </c>
      <c r="AB496" s="42"/>
      <c r="AC496" s="42">
        <f t="shared" si="277"/>
        <v>57066</v>
      </c>
      <c r="AD496" s="42">
        <v>57066</v>
      </c>
      <c r="AE496" s="77">
        <f t="shared" si="278"/>
        <v>1</v>
      </c>
    </row>
    <row r="497" spans="1:31" ht="12.75">
      <c r="A497" s="11"/>
      <c r="B497" s="12"/>
      <c r="C497" s="12" t="s">
        <v>87</v>
      </c>
      <c r="D497" s="13" t="s">
        <v>88</v>
      </c>
      <c r="E497" s="14">
        <v>6884</v>
      </c>
      <c r="F497" s="14"/>
      <c r="G497" s="37">
        <f>SUM(E497:F497)</f>
        <v>6884</v>
      </c>
      <c r="H497" s="42"/>
      <c r="I497" s="42">
        <f t="shared" si="268"/>
        <v>6884</v>
      </c>
      <c r="J497" s="42"/>
      <c r="K497" s="42">
        <f t="shared" si="269"/>
        <v>6884</v>
      </c>
      <c r="L497" s="42"/>
      <c r="M497" s="42">
        <f t="shared" si="270"/>
        <v>6884</v>
      </c>
      <c r="N497" s="42"/>
      <c r="O497" s="42">
        <f t="shared" si="271"/>
        <v>6884</v>
      </c>
      <c r="P497" s="42"/>
      <c r="Q497" s="42">
        <f t="shared" si="272"/>
        <v>6884</v>
      </c>
      <c r="R497" s="42"/>
      <c r="S497" s="42">
        <f t="shared" si="273"/>
        <v>6884</v>
      </c>
      <c r="T497" s="42"/>
      <c r="U497" s="42">
        <f t="shared" si="274"/>
        <v>6884</v>
      </c>
      <c r="V497" s="112"/>
      <c r="W497" s="42"/>
      <c r="X497" s="42">
        <f t="shared" si="275"/>
        <v>6884</v>
      </c>
      <c r="Y497" s="42"/>
      <c r="Z497" s="42"/>
      <c r="AA497" s="42">
        <f t="shared" si="276"/>
        <v>6884</v>
      </c>
      <c r="AB497" s="42"/>
      <c r="AC497" s="42">
        <f t="shared" si="277"/>
        <v>6884</v>
      </c>
      <c r="AD497" s="42">
        <v>6884</v>
      </c>
      <c r="AE497" s="77">
        <f t="shared" si="278"/>
        <v>1</v>
      </c>
    </row>
    <row r="498" spans="1:31" ht="12.75">
      <c r="A498" s="11"/>
      <c r="B498" s="12"/>
      <c r="C498" s="12" t="s">
        <v>57</v>
      </c>
      <c r="D498" s="13" t="s">
        <v>58</v>
      </c>
      <c r="E498" s="14">
        <v>11450</v>
      </c>
      <c r="F498" s="14"/>
      <c r="G498" s="37">
        <f>SUM(E498:F498)</f>
        <v>11450</v>
      </c>
      <c r="H498" s="42"/>
      <c r="I498" s="42">
        <f t="shared" si="268"/>
        <v>11450</v>
      </c>
      <c r="J498" s="42"/>
      <c r="K498" s="42">
        <f t="shared" si="269"/>
        <v>11450</v>
      </c>
      <c r="L498" s="42"/>
      <c r="M498" s="42">
        <f t="shared" si="270"/>
        <v>11450</v>
      </c>
      <c r="N498" s="42"/>
      <c r="O498" s="42">
        <f t="shared" si="271"/>
        <v>11450</v>
      </c>
      <c r="P498" s="42"/>
      <c r="Q498" s="42">
        <f t="shared" si="272"/>
        <v>11450</v>
      </c>
      <c r="R498" s="42"/>
      <c r="S498" s="42">
        <f t="shared" si="273"/>
        <v>11450</v>
      </c>
      <c r="T498" s="42"/>
      <c r="U498" s="42">
        <f t="shared" si="274"/>
        <v>11450</v>
      </c>
      <c r="V498" s="112"/>
      <c r="W498" s="42"/>
      <c r="X498" s="42">
        <f t="shared" si="275"/>
        <v>11450</v>
      </c>
      <c r="Y498" s="42"/>
      <c r="Z498" s="42"/>
      <c r="AA498" s="42">
        <f t="shared" si="276"/>
        <v>11450</v>
      </c>
      <c r="AB498" s="42"/>
      <c r="AC498" s="42">
        <f t="shared" si="277"/>
        <v>11450</v>
      </c>
      <c r="AD498" s="42">
        <v>11465</v>
      </c>
      <c r="AE498" s="77">
        <f t="shared" si="278"/>
        <v>1.0013100436681224</v>
      </c>
    </row>
    <row r="499" spans="1:31" ht="12.75">
      <c r="A499" s="11"/>
      <c r="B499" s="12"/>
      <c r="C499" s="12" t="s">
        <v>59</v>
      </c>
      <c r="D499" s="13" t="s">
        <v>60</v>
      </c>
      <c r="E499" s="14">
        <v>1600</v>
      </c>
      <c r="F499" s="14"/>
      <c r="G499" s="37">
        <f>SUM(E499:F499)</f>
        <v>1600</v>
      </c>
      <c r="H499" s="42"/>
      <c r="I499" s="42">
        <f t="shared" si="268"/>
        <v>1600</v>
      </c>
      <c r="J499" s="42"/>
      <c r="K499" s="42">
        <f t="shared" si="269"/>
        <v>1600</v>
      </c>
      <c r="L499" s="42"/>
      <c r="M499" s="42">
        <f t="shared" si="270"/>
        <v>1600</v>
      </c>
      <c r="N499" s="42"/>
      <c r="O499" s="42">
        <f t="shared" si="271"/>
        <v>1600</v>
      </c>
      <c r="P499" s="42"/>
      <c r="Q499" s="42">
        <f t="shared" si="272"/>
        <v>1600</v>
      </c>
      <c r="R499" s="42"/>
      <c r="S499" s="42">
        <f t="shared" si="273"/>
        <v>1600</v>
      </c>
      <c r="T499" s="42"/>
      <c r="U499" s="42">
        <f t="shared" si="274"/>
        <v>1600</v>
      </c>
      <c r="V499" s="112"/>
      <c r="W499" s="42"/>
      <c r="X499" s="42">
        <f t="shared" si="275"/>
        <v>1600</v>
      </c>
      <c r="Y499" s="42"/>
      <c r="Z499" s="42"/>
      <c r="AA499" s="42">
        <f t="shared" si="276"/>
        <v>1600</v>
      </c>
      <c r="AB499" s="42"/>
      <c r="AC499" s="42">
        <f t="shared" si="277"/>
        <v>1600</v>
      </c>
      <c r="AD499" s="42">
        <v>1585</v>
      </c>
      <c r="AE499" s="77">
        <f t="shared" si="278"/>
        <v>0.990625</v>
      </c>
    </row>
    <row r="500" spans="1:31" ht="12.75">
      <c r="A500" s="131"/>
      <c r="B500" s="131"/>
      <c r="C500" s="131"/>
      <c r="D500" s="132"/>
      <c r="E500" s="42"/>
      <c r="F500" s="42"/>
      <c r="G500" s="40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112"/>
      <c r="W500" s="42"/>
      <c r="X500" s="42"/>
      <c r="Y500" s="42"/>
      <c r="Z500" s="42"/>
      <c r="AA500" s="42"/>
      <c r="AB500" s="42"/>
      <c r="AC500" s="42"/>
      <c r="AD500" s="42"/>
      <c r="AE500" s="77"/>
    </row>
    <row r="501" spans="1:31" ht="12.75">
      <c r="A501" s="49"/>
      <c r="B501" s="49" t="s">
        <v>103</v>
      </c>
      <c r="C501" s="49"/>
      <c r="D501" s="40" t="s">
        <v>104</v>
      </c>
      <c r="E501" s="42">
        <v>41200</v>
      </c>
      <c r="F501" s="42"/>
      <c r="G501" s="42">
        <f>SUM(E501:F501)</f>
        <v>41200</v>
      </c>
      <c r="H501" s="42">
        <v>-3000</v>
      </c>
      <c r="I501" s="42">
        <f aca="true" t="shared" si="279" ref="I501:I509">SUM(G501:H501)</f>
        <v>38200</v>
      </c>
      <c r="J501" s="42"/>
      <c r="K501" s="42">
        <f aca="true" t="shared" si="280" ref="K501:K509">SUM(I501:J501)</f>
        <v>38200</v>
      </c>
      <c r="L501" s="42"/>
      <c r="M501" s="42">
        <f aca="true" t="shared" si="281" ref="M501:M509">SUM(K501:L501)</f>
        <v>38200</v>
      </c>
      <c r="N501" s="42"/>
      <c r="O501" s="42">
        <f aca="true" t="shared" si="282" ref="O501:O509">SUM(M501:N501)</f>
        <v>38200</v>
      </c>
      <c r="P501" s="42"/>
      <c r="Q501" s="42">
        <f aca="true" t="shared" si="283" ref="Q501:Q510">SUM(O501:P501)</f>
        <v>38200</v>
      </c>
      <c r="R501" s="42"/>
      <c r="S501" s="42">
        <f aca="true" t="shared" si="284" ref="S501:S510">SUM(Q501:R501)</f>
        <v>38200</v>
      </c>
      <c r="T501" s="42"/>
      <c r="U501" s="42">
        <f aca="true" t="shared" si="285" ref="U501:U510">SUM(S501:T501)</f>
        <v>38200</v>
      </c>
      <c r="V501" s="112"/>
      <c r="W501" s="42"/>
      <c r="X501" s="42">
        <f aca="true" t="shared" si="286" ref="X501:X510">SUM(U501:W501)</f>
        <v>38200</v>
      </c>
      <c r="Y501" s="42"/>
      <c r="Z501" s="42"/>
      <c r="AA501" s="42">
        <f aca="true" t="shared" si="287" ref="AA501:AA510">SUM(X501:Z501)</f>
        <v>38200</v>
      </c>
      <c r="AB501" s="42"/>
      <c r="AC501" s="42">
        <f aca="true" t="shared" si="288" ref="AC501:AC510">SUM(AA501:AB501)</f>
        <v>38200</v>
      </c>
      <c r="AD501" s="42">
        <v>38200</v>
      </c>
      <c r="AE501" s="77">
        <f aca="true" t="shared" si="289" ref="AE501:AE510">AD501/AC501</f>
        <v>1</v>
      </c>
    </row>
    <row r="502" spans="1:31" ht="12.75">
      <c r="A502" s="49"/>
      <c r="B502" s="49"/>
      <c r="C502" s="49" t="s">
        <v>14</v>
      </c>
      <c r="D502" s="40" t="s">
        <v>15</v>
      </c>
      <c r="E502" s="42">
        <v>1000</v>
      </c>
      <c r="F502" s="42"/>
      <c r="G502" s="42">
        <f>SUM(E502:F502)</f>
        <v>1000</v>
      </c>
      <c r="H502" s="42">
        <v>-1000</v>
      </c>
      <c r="I502" s="42">
        <f t="shared" si="279"/>
        <v>0</v>
      </c>
      <c r="J502" s="42"/>
      <c r="K502" s="42">
        <f t="shared" si="280"/>
        <v>0</v>
      </c>
      <c r="L502" s="42"/>
      <c r="M502" s="42">
        <f t="shared" si="281"/>
        <v>0</v>
      </c>
      <c r="N502" s="42"/>
      <c r="O502" s="42">
        <f t="shared" si="282"/>
        <v>0</v>
      </c>
      <c r="P502" s="42">
        <v>30751</v>
      </c>
      <c r="Q502" s="42">
        <f t="shared" si="283"/>
        <v>30751</v>
      </c>
      <c r="R502" s="42"/>
      <c r="S502" s="42">
        <f t="shared" si="284"/>
        <v>30751</v>
      </c>
      <c r="T502" s="42"/>
      <c r="U502" s="42">
        <f t="shared" si="285"/>
        <v>30751</v>
      </c>
      <c r="V502" s="112"/>
      <c r="W502" s="42"/>
      <c r="X502" s="42">
        <f t="shared" si="286"/>
        <v>30751</v>
      </c>
      <c r="Y502" s="42"/>
      <c r="Z502" s="42"/>
      <c r="AA502" s="42">
        <f t="shared" si="287"/>
        <v>30751</v>
      </c>
      <c r="AB502" s="42"/>
      <c r="AC502" s="42">
        <f t="shared" si="288"/>
        <v>30751</v>
      </c>
      <c r="AD502" s="42">
        <v>30740</v>
      </c>
      <c r="AE502" s="77">
        <f t="shared" si="289"/>
        <v>0.999642288055673</v>
      </c>
    </row>
    <row r="503" spans="1:31" ht="12.75">
      <c r="A503" s="11"/>
      <c r="B503" s="12"/>
      <c r="C503" s="12" t="s">
        <v>85</v>
      </c>
      <c r="D503" s="13" t="s">
        <v>86</v>
      </c>
      <c r="E503" s="14"/>
      <c r="F503" s="14"/>
      <c r="G503" s="37">
        <v>0</v>
      </c>
      <c r="H503" s="42">
        <v>25000</v>
      </c>
      <c r="I503" s="42">
        <f t="shared" si="279"/>
        <v>25000</v>
      </c>
      <c r="J503" s="42"/>
      <c r="K503" s="42">
        <f t="shared" si="280"/>
        <v>25000</v>
      </c>
      <c r="L503" s="42"/>
      <c r="M503" s="42">
        <f t="shared" si="281"/>
        <v>25000</v>
      </c>
      <c r="N503" s="42"/>
      <c r="O503" s="42">
        <f t="shared" si="282"/>
        <v>25000</v>
      </c>
      <c r="P503" s="42">
        <v>-25000</v>
      </c>
      <c r="Q503" s="42">
        <f t="shared" si="283"/>
        <v>0</v>
      </c>
      <c r="R503" s="42"/>
      <c r="S503" s="42">
        <f t="shared" si="284"/>
        <v>0</v>
      </c>
      <c r="T503" s="42"/>
      <c r="U503" s="42">
        <f t="shared" si="285"/>
        <v>0</v>
      </c>
      <c r="V503" s="112"/>
      <c r="W503" s="42"/>
      <c r="X503" s="42">
        <f t="shared" si="286"/>
        <v>0</v>
      </c>
      <c r="Y503" s="42"/>
      <c r="Z503" s="42"/>
      <c r="AA503" s="42">
        <f t="shared" si="287"/>
        <v>0</v>
      </c>
      <c r="AB503" s="42"/>
      <c r="AC503" s="42">
        <f t="shared" si="288"/>
        <v>0</v>
      </c>
      <c r="AD503" s="42">
        <v>0</v>
      </c>
      <c r="AE503" s="77"/>
    </row>
    <row r="504" spans="1:31" ht="12.75">
      <c r="A504" s="11"/>
      <c r="B504" s="12"/>
      <c r="C504" s="12" t="s">
        <v>57</v>
      </c>
      <c r="D504" s="13" t="s">
        <v>58</v>
      </c>
      <c r="E504" s="14">
        <v>4470</v>
      </c>
      <c r="F504" s="14"/>
      <c r="G504" s="37">
        <f>SUM(E504:F504)</f>
        <v>4470</v>
      </c>
      <c r="H504" s="42">
        <v>580</v>
      </c>
      <c r="I504" s="42">
        <f t="shared" si="279"/>
        <v>5050</v>
      </c>
      <c r="J504" s="42"/>
      <c r="K504" s="42">
        <f t="shared" si="280"/>
        <v>5050</v>
      </c>
      <c r="L504" s="42"/>
      <c r="M504" s="42">
        <f t="shared" si="281"/>
        <v>5050</v>
      </c>
      <c r="N504" s="42"/>
      <c r="O504" s="42">
        <f t="shared" si="282"/>
        <v>5050</v>
      </c>
      <c r="P504" s="42">
        <v>-4679</v>
      </c>
      <c r="Q504" s="42">
        <f t="shared" si="283"/>
        <v>371</v>
      </c>
      <c r="R504" s="42"/>
      <c r="S504" s="42">
        <f t="shared" si="284"/>
        <v>371</v>
      </c>
      <c r="T504" s="42"/>
      <c r="U504" s="42">
        <f t="shared" si="285"/>
        <v>371</v>
      </c>
      <c r="V504" s="112"/>
      <c r="W504" s="42"/>
      <c r="X504" s="42">
        <f t="shared" si="286"/>
        <v>371</v>
      </c>
      <c r="Y504" s="42"/>
      <c r="Z504" s="42"/>
      <c r="AA504" s="42">
        <f t="shared" si="287"/>
        <v>371</v>
      </c>
      <c r="AB504" s="42"/>
      <c r="AC504" s="42">
        <f t="shared" si="288"/>
        <v>371</v>
      </c>
      <c r="AD504" s="42">
        <v>371</v>
      </c>
      <c r="AE504" s="77">
        <f t="shared" si="289"/>
        <v>1</v>
      </c>
    </row>
    <row r="505" spans="1:31" ht="12.75">
      <c r="A505" s="11"/>
      <c r="B505" s="12"/>
      <c r="C505" s="12" t="s">
        <v>59</v>
      </c>
      <c r="D505" s="13" t="s">
        <v>60</v>
      </c>
      <c r="E505" s="14">
        <v>630</v>
      </c>
      <c r="F505" s="14"/>
      <c r="G505" s="37">
        <f>SUM(E505:F505)</f>
        <v>630</v>
      </c>
      <c r="H505" s="42">
        <v>60</v>
      </c>
      <c r="I505" s="42">
        <f t="shared" si="279"/>
        <v>690</v>
      </c>
      <c r="J505" s="42"/>
      <c r="K505" s="42">
        <f t="shared" si="280"/>
        <v>690</v>
      </c>
      <c r="L505" s="42"/>
      <c r="M505" s="42">
        <f t="shared" si="281"/>
        <v>690</v>
      </c>
      <c r="N505" s="42"/>
      <c r="O505" s="42">
        <f t="shared" si="282"/>
        <v>690</v>
      </c>
      <c r="P505" s="42">
        <v>-639</v>
      </c>
      <c r="Q505" s="42">
        <f t="shared" si="283"/>
        <v>51</v>
      </c>
      <c r="R505" s="42"/>
      <c r="S505" s="42">
        <f t="shared" si="284"/>
        <v>51</v>
      </c>
      <c r="T505" s="42"/>
      <c r="U505" s="42">
        <f t="shared" si="285"/>
        <v>51</v>
      </c>
      <c r="V505" s="112"/>
      <c r="W505" s="42"/>
      <c r="X505" s="42">
        <f t="shared" si="286"/>
        <v>51</v>
      </c>
      <c r="Y505" s="42"/>
      <c r="Z505" s="42"/>
      <c r="AA505" s="42">
        <f t="shared" si="287"/>
        <v>51</v>
      </c>
      <c r="AB505" s="42"/>
      <c r="AC505" s="42">
        <f t="shared" si="288"/>
        <v>51</v>
      </c>
      <c r="AD505" s="42">
        <v>51</v>
      </c>
      <c r="AE505" s="77">
        <f t="shared" si="289"/>
        <v>1</v>
      </c>
    </row>
    <row r="506" spans="1:31" ht="12.75">
      <c r="A506" s="11"/>
      <c r="B506" s="12"/>
      <c r="C506" s="12" t="s">
        <v>20</v>
      </c>
      <c r="D506" s="13" t="s">
        <v>21</v>
      </c>
      <c r="E506" s="14">
        <v>1000</v>
      </c>
      <c r="F506" s="14"/>
      <c r="G506" s="37">
        <f>SUM(E506:F506)</f>
        <v>1000</v>
      </c>
      <c r="H506" s="42"/>
      <c r="I506" s="42">
        <f t="shared" si="279"/>
        <v>1000</v>
      </c>
      <c r="J506" s="42"/>
      <c r="K506" s="42">
        <f t="shared" si="280"/>
        <v>1000</v>
      </c>
      <c r="L506" s="42"/>
      <c r="M506" s="42">
        <f t="shared" si="281"/>
        <v>1000</v>
      </c>
      <c r="N506" s="42"/>
      <c r="O506" s="42">
        <f t="shared" si="282"/>
        <v>1000</v>
      </c>
      <c r="P506" s="42">
        <v>27</v>
      </c>
      <c r="Q506" s="42">
        <f t="shared" si="283"/>
        <v>1027</v>
      </c>
      <c r="R506" s="42"/>
      <c r="S506" s="42">
        <f t="shared" si="284"/>
        <v>1027</v>
      </c>
      <c r="T506" s="42"/>
      <c r="U506" s="42">
        <f t="shared" si="285"/>
        <v>1027</v>
      </c>
      <c r="V506" s="112"/>
      <c r="W506" s="42"/>
      <c r="X506" s="42">
        <f t="shared" si="286"/>
        <v>1027</v>
      </c>
      <c r="Y506" s="42"/>
      <c r="Z506" s="42"/>
      <c r="AA506" s="42">
        <f t="shared" si="287"/>
        <v>1027</v>
      </c>
      <c r="AB506" s="42"/>
      <c r="AC506" s="42">
        <f t="shared" si="288"/>
        <v>1027</v>
      </c>
      <c r="AD506" s="42">
        <v>1027</v>
      </c>
      <c r="AE506" s="77">
        <f t="shared" si="289"/>
        <v>1</v>
      </c>
    </row>
    <row r="507" spans="1:31" ht="12.75">
      <c r="A507" s="11"/>
      <c r="B507" s="12"/>
      <c r="C507" s="12" t="s">
        <v>72</v>
      </c>
      <c r="D507" s="13" t="s">
        <v>265</v>
      </c>
      <c r="E507" s="14"/>
      <c r="F507" s="14"/>
      <c r="G507" s="37"/>
      <c r="H507" s="42"/>
      <c r="I507" s="42"/>
      <c r="J507" s="42"/>
      <c r="K507" s="42"/>
      <c r="L507" s="42"/>
      <c r="M507" s="42"/>
      <c r="N507" s="42"/>
      <c r="O507" s="42">
        <v>0</v>
      </c>
      <c r="P507" s="42">
        <v>517</v>
      </c>
      <c r="Q507" s="42">
        <f t="shared" si="283"/>
        <v>517</v>
      </c>
      <c r="R507" s="42"/>
      <c r="S507" s="42">
        <f t="shared" si="284"/>
        <v>517</v>
      </c>
      <c r="T507" s="42"/>
      <c r="U507" s="42">
        <f t="shared" si="285"/>
        <v>517</v>
      </c>
      <c r="V507" s="112"/>
      <c r="W507" s="42"/>
      <c r="X507" s="42">
        <f t="shared" si="286"/>
        <v>517</v>
      </c>
      <c r="Y507" s="42"/>
      <c r="Z507" s="42"/>
      <c r="AA507" s="42">
        <f t="shared" si="287"/>
        <v>517</v>
      </c>
      <c r="AB507" s="42"/>
      <c r="AC507" s="42">
        <f t="shared" si="288"/>
        <v>517</v>
      </c>
      <c r="AD507" s="42">
        <v>517</v>
      </c>
      <c r="AE507" s="77">
        <f t="shared" si="289"/>
        <v>1</v>
      </c>
    </row>
    <row r="508" spans="1:31" ht="12.75">
      <c r="A508" s="11"/>
      <c r="B508" s="12"/>
      <c r="C508" s="12" t="s">
        <v>16</v>
      </c>
      <c r="D508" s="13" t="s">
        <v>17</v>
      </c>
      <c r="E508" s="14">
        <v>30000</v>
      </c>
      <c r="F508" s="14"/>
      <c r="G508" s="37">
        <f>SUM(E508:F508)</f>
        <v>30000</v>
      </c>
      <c r="H508" s="42">
        <v>-25040</v>
      </c>
      <c r="I508" s="42">
        <f t="shared" si="279"/>
        <v>4960</v>
      </c>
      <c r="J508" s="42"/>
      <c r="K508" s="42">
        <f t="shared" si="280"/>
        <v>4960</v>
      </c>
      <c r="L508" s="42"/>
      <c r="M508" s="42">
        <f t="shared" si="281"/>
        <v>4960</v>
      </c>
      <c r="N508" s="42"/>
      <c r="O508" s="42">
        <f t="shared" si="282"/>
        <v>4960</v>
      </c>
      <c r="P508" s="42">
        <v>-50</v>
      </c>
      <c r="Q508" s="42">
        <f t="shared" si="283"/>
        <v>4910</v>
      </c>
      <c r="R508" s="42"/>
      <c r="S508" s="42">
        <f t="shared" si="284"/>
        <v>4910</v>
      </c>
      <c r="T508" s="42"/>
      <c r="U508" s="42">
        <f t="shared" si="285"/>
        <v>4910</v>
      </c>
      <c r="V508" s="112"/>
      <c r="W508" s="42"/>
      <c r="X508" s="42">
        <f t="shared" si="286"/>
        <v>4910</v>
      </c>
      <c r="Y508" s="42"/>
      <c r="Z508" s="42"/>
      <c r="AA508" s="42">
        <f t="shared" si="287"/>
        <v>4910</v>
      </c>
      <c r="AB508" s="42"/>
      <c r="AC508" s="42">
        <f t="shared" si="288"/>
        <v>4910</v>
      </c>
      <c r="AD508" s="42">
        <v>4921</v>
      </c>
      <c r="AE508" s="77">
        <f t="shared" si="289"/>
        <v>1.0022403258655805</v>
      </c>
    </row>
    <row r="509" spans="1:31" ht="12.75">
      <c r="A509" s="11"/>
      <c r="B509" s="12"/>
      <c r="C509" s="12" t="s">
        <v>34</v>
      </c>
      <c r="D509" s="13" t="s">
        <v>35</v>
      </c>
      <c r="E509" s="14">
        <v>4100</v>
      </c>
      <c r="F509" s="14"/>
      <c r="G509" s="37">
        <f>SUM(E509:F509)</f>
        <v>4100</v>
      </c>
      <c r="H509" s="42">
        <v>-2600</v>
      </c>
      <c r="I509" s="42">
        <f t="shared" si="279"/>
        <v>1500</v>
      </c>
      <c r="J509" s="42"/>
      <c r="K509" s="42">
        <f t="shared" si="280"/>
        <v>1500</v>
      </c>
      <c r="L509" s="42"/>
      <c r="M509" s="42">
        <f t="shared" si="281"/>
        <v>1500</v>
      </c>
      <c r="N509" s="42"/>
      <c r="O509" s="42">
        <f t="shared" si="282"/>
        <v>1500</v>
      </c>
      <c r="P509" s="42">
        <v>-963</v>
      </c>
      <c r="Q509" s="42">
        <f t="shared" si="283"/>
        <v>537</v>
      </c>
      <c r="R509" s="42"/>
      <c r="S509" s="42">
        <f t="shared" si="284"/>
        <v>537</v>
      </c>
      <c r="T509" s="42"/>
      <c r="U509" s="42">
        <f t="shared" si="285"/>
        <v>537</v>
      </c>
      <c r="V509" s="112"/>
      <c r="W509" s="42"/>
      <c r="X509" s="42">
        <f t="shared" si="286"/>
        <v>537</v>
      </c>
      <c r="Y509" s="42"/>
      <c r="Z509" s="42"/>
      <c r="AA509" s="42">
        <f t="shared" si="287"/>
        <v>537</v>
      </c>
      <c r="AB509" s="42"/>
      <c r="AC509" s="42">
        <f t="shared" si="288"/>
        <v>537</v>
      </c>
      <c r="AD509" s="42">
        <v>537</v>
      </c>
      <c r="AE509" s="77">
        <f t="shared" si="289"/>
        <v>1</v>
      </c>
    </row>
    <row r="510" spans="1:31" ht="12.75">
      <c r="A510" s="11"/>
      <c r="B510" s="12"/>
      <c r="C510" s="12" t="s">
        <v>261</v>
      </c>
      <c r="D510" s="13" t="s">
        <v>262</v>
      </c>
      <c r="E510" s="14"/>
      <c r="F510" s="14"/>
      <c r="G510" s="37"/>
      <c r="H510" s="42"/>
      <c r="I510" s="42"/>
      <c r="J510" s="42"/>
      <c r="K510" s="42"/>
      <c r="L510" s="42"/>
      <c r="M510" s="42"/>
      <c r="N510" s="42"/>
      <c r="O510" s="42">
        <v>0</v>
      </c>
      <c r="P510" s="42">
        <v>36</v>
      </c>
      <c r="Q510" s="42">
        <f t="shared" si="283"/>
        <v>36</v>
      </c>
      <c r="R510" s="42"/>
      <c r="S510" s="42">
        <f t="shared" si="284"/>
        <v>36</v>
      </c>
      <c r="T510" s="42"/>
      <c r="U510" s="42">
        <f t="shared" si="285"/>
        <v>36</v>
      </c>
      <c r="V510" s="112"/>
      <c r="W510" s="42"/>
      <c r="X510" s="42">
        <f t="shared" si="286"/>
        <v>36</v>
      </c>
      <c r="Y510" s="42"/>
      <c r="Z510" s="42"/>
      <c r="AA510" s="42">
        <f t="shared" si="287"/>
        <v>36</v>
      </c>
      <c r="AB510" s="42"/>
      <c r="AC510" s="42">
        <f t="shared" si="288"/>
        <v>36</v>
      </c>
      <c r="AD510" s="42">
        <v>36</v>
      </c>
      <c r="AE510" s="77">
        <f t="shared" si="289"/>
        <v>1</v>
      </c>
    </row>
    <row r="511" spans="1:31" ht="12.75">
      <c r="A511" s="131"/>
      <c r="B511" s="131"/>
      <c r="C511" s="131"/>
      <c r="D511" s="132"/>
      <c r="E511" s="42"/>
      <c r="F511" s="42"/>
      <c r="G511" s="40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112"/>
      <c r="W511" s="42"/>
      <c r="X511" s="42"/>
      <c r="Y511" s="42"/>
      <c r="Z511" s="42"/>
      <c r="AA511" s="42"/>
      <c r="AB511" s="42"/>
      <c r="AC511" s="42"/>
      <c r="AD511" s="42"/>
      <c r="AE511" s="77"/>
    </row>
    <row r="512" spans="1:31" s="5" customFormat="1" ht="12.75">
      <c r="A512" s="43" t="s">
        <v>108</v>
      </c>
      <c r="B512" s="43"/>
      <c r="C512" s="43"/>
      <c r="D512" s="39" t="s">
        <v>109</v>
      </c>
      <c r="E512" s="41">
        <v>1745</v>
      </c>
      <c r="F512" s="41"/>
      <c r="G512" s="41">
        <f>SUM(E512:F512)</f>
        <v>1745</v>
      </c>
      <c r="H512" s="41"/>
      <c r="I512" s="41">
        <f>SUM(G512:H512)</f>
        <v>1745</v>
      </c>
      <c r="J512" s="41"/>
      <c r="K512" s="41">
        <f>SUM(I512:J512)</f>
        <v>1745</v>
      </c>
      <c r="L512" s="41"/>
      <c r="M512" s="41">
        <f>SUM(K512:L512)</f>
        <v>1745</v>
      </c>
      <c r="N512" s="41"/>
      <c r="O512" s="41">
        <f>SUM(M512:N512)</f>
        <v>1745</v>
      </c>
      <c r="P512" s="41"/>
      <c r="Q512" s="41">
        <f>SUM(O512:P512)</f>
        <v>1745</v>
      </c>
      <c r="R512" s="41"/>
      <c r="S512" s="41">
        <f>SUM(Q512:R512)</f>
        <v>1745</v>
      </c>
      <c r="T512" s="41">
        <v>8324</v>
      </c>
      <c r="U512" s="41">
        <f>SUM(S512:T512)</f>
        <v>10069</v>
      </c>
      <c r="V512" s="47"/>
      <c r="W512" s="41">
        <v>28379</v>
      </c>
      <c r="X512" s="41">
        <f>SUM(U512:W512)</f>
        <v>38448</v>
      </c>
      <c r="Y512" s="41"/>
      <c r="Z512" s="41"/>
      <c r="AA512" s="41">
        <f>SUM(X512:Z512)</f>
        <v>38448</v>
      </c>
      <c r="AB512" s="41"/>
      <c r="AC512" s="41">
        <f>SUM(AA512:AB512)</f>
        <v>38448</v>
      </c>
      <c r="AD512" s="41">
        <v>37903</v>
      </c>
      <c r="AE512" s="77">
        <f aca="true" t="shared" si="290" ref="AE512:AE519">AD512/AC512</f>
        <v>0.9858250104036621</v>
      </c>
    </row>
    <row r="513" spans="1:31" s="5" customFormat="1" ht="12.75">
      <c r="A513" s="43"/>
      <c r="B513" s="43"/>
      <c r="C513" s="43"/>
      <c r="D513" s="39" t="s">
        <v>110</v>
      </c>
      <c r="E513" s="41"/>
      <c r="F513" s="41"/>
      <c r="G513" s="39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7"/>
      <c r="W513" s="41"/>
      <c r="X513" s="41"/>
      <c r="Y513" s="41"/>
      <c r="Z513" s="41"/>
      <c r="AA513" s="41"/>
      <c r="AB513" s="41"/>
      <c r="AC513" s="41"/>
      <c r="AD513" s="41"/>
      <c r="AE513" s="77"/>
    </row>
    <row r="514" spans="1:31" ht="12.75">
      <c r="A514" s="11"/>
      <c r="B514" s="12" t="s">
        <v>111</v>
      </c>
      <c r="C514" s="12"/>
      <c r="D514" s="13" t="s">
        <v>112</v>
      </c>
      <c r="E514" s="14">
        <v>1745</v>
      </c>
      <c r="F514" s="14"/>
      <c r="G514" s="37">
        <f>SUM(E514:F514)</f>
        <v>1745</v>
      </c>
      <c r="H514" s="42"/>
      <c r="I514" s="42">
        <f>SUM(G514:H514)</f>
        <v>1745</v>
      </c>
      <c r="J514" s="42"/>
      <c r="K514" s="42">
        <f>SUM(I514:J514)</f>
        <v>1745</v>
      </c>
      <c r="L514" s="42"/>
      <c r="M514" s="42">
        <f>SUM(K514:L514)</f>
        <v>1745</v>
      </c>
      <c r="N514" s="42"/>
      <c r="O514" s="42">
        <f>SUM(M514:N514)</f>
        <v>1745</v>
      </c>
      <c r="P514" s="42"/>
      <c r="Q514" s="42">
        <f>SUM(O514:P514)</f>
        <v>1745</v>
      </c>
      <c r="R514" s="42"/>
      <c r="S514" s="42">
        <f>SUM(Q514:R514)</f>
        <v>1745</v>
      </c>
      <c r="T514" s="42"/>
      <c r="U514" s="42">
        <f>SUM(S514:T514)</f>
        <v>1745</v>
      </c>
      <c r="V514" s="112"/>
      <c r="W514" s="42"/>
      <c r="X514" s="42">
        <f>SUM(U514:W514)</f>
        <v>1745</v>
      </c>
      <c r="Y514" s="42"/>
      <c r="Z514" s="42"/>
      <c r="AA514" s="42">
        <f>SUM(X514:Z514)</f>
        <v>1745</v>
      </c>
      <c r="AB514" s="42"/>
      <c r="AC514" s="42">
        <f>SUM(AA514:AB514)</f>
        <v>1745</v>
      </c>
      <c r="AD514" s="42">
        <v>1745</v>
      </c>
      <c r="AE514" s="77">
        <f t="shared" si="290"/>
        <v>1</v>
      </c>
    </row>
    <row r="515" spans="1:31" ht="12.75">
      <c r="A515" s="11"/>
      <c r="B515" s="12"/>
      <c r="C515" s="12"/>
      <c r="D515" s="13" t="s">
        <v>113</v>
      </c>
      <c r="E515" s="14"/>
      <c r="F515" s="14"/>
      <c r="G515" s="36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112"/>
      <c r="W515" s="42"/>
      <c r="X515" s="42"/>
      <c r="Y515" s="42"/>
      <c r="Z515" s="42"/>
      <c r="AA515" s="42"/>
      <c r="AB515" s="42"/>
      <c r="AC515" s="42"/>
      <c r="AD515" s="42"/>
      <c r="AE515" s="77"/>
    </row>
    <row r="516" spans="1:31" ht="12.75">
      <c r="A516" s="11"/>
      <c r="B516" s="12"/>
      <c r="C516" s="12" t="s">
        <v>57</v>
      </c>
      <c r="D516" s="13" t="s">
        <v>58</v>
      </c>
      <c r="E516" s="14">
        <v>150</v>
      </c>
      <c r="F516" s="14"/>
      <c r="G516" s="37">
        <f>SUM(E516:F516)</f>
        <v>150</v>
      </c>
      <c r="H516" s="42"/>
      <c r="I516" s="42">
        <f>SUM(G516:H516)</f>
        <v>150</v>
      </c>
      <c r="J516" s="42"/>
      <c r="K516" s="42">
        <f>SUM(I516:J516)</f>
        <v>150</v>
      </c>
      <c r="L516" s="42"/>
      <c r="M516" s="42">
        <f>SUM(K516:L516)</f>
        <v>150</v>
      </c>
      <c r="N516" s="42"/>
      <c r="O516" s="42">
        <f>SUM(M516:N516)</f>
        <v>150</v>
      </c>
      <c r="P516" s="42"/>
      <c r="Q516" s="42">
        <f>SUM(O516:P516)</f>
        <v>150</v>
      </c>
      <c r="R516" s="42"/>
      <c r="S516" s="42">
        <f>SUM(Q516:R516)</f>
        <v>150</v>
      </c>
      <c r="T516" s="42"/>
      <c r="U516" s="42">
        <f>SUM(S516:T516)</f>
        <v>150</v>
      </c>
      <c r="V516" s="112"/>
      <c r="W516" s="42"/>
      <c r="X516" s="42">
        <f>SUM(U516:W516)</f>
        <v>150</v>
      </c>
      <c r="Y516" s="42"/>
      <c r="Z516" s="42"/>
      <c r="AA516" s="42">
        <f>SUM(X516:Z516)</f>
        <v>150</v>
      </c>
      <c r="AB516" s="42"/>
      <c r="AC516" s="42">
        <f>SUM(AA516:AB516)</f>
        <v>150</v>
      </c>
      <c r="AD516" s="42">
        <v>149</v>
      </c>
      <c r="AE516" s="77">
        <f t="shared" si="290"/>
        <v>0.9933333333333333</v>
      </c>
    </row>
    <row r="517" spans="1:31" ht="12.75">
      <c r="A517" s="11"/>
      <c r="B517" s="12"/>
      <c r="C517" s="12" t="s">
        <v>59</v>
      </c>
      <c r="D517" s="13" t="s">
        <v>60</v>
      </c>
      <c r="E517" s="14">
        <v>20</v>
      </c>
      <c r="F517" s="14"/>
      <c r="G517" s="37">
        <f>SUM(E517:F517)</f>
        <v>20</v>
      </c>
      <c r="H517" s="42"/>
      <c r="I517" s="42">
        <f>SUM(G517:H517)</f>
        <v>20</v>
      </c>
      <c r="J517" s="42"/>
      <c r="K517" s="42">
        <f>SUM(I517:J517)</f>
        <v>20</v>
      </c>
      <c r="L517" s="42"/>
      <c r="M517" s="42">
        <f>SUM(K517:L517)</f>
        <v>20</v>
      </c>
      <c r="N517" s="42"/>
      <c r="O517" s="42">
        <f>SUM(M517:N517)</f>
        <v>20</v>
      </c>
      <c r="P517" s="42"/>
      <c r="Q517" s="42">
        <f>SUM(O517:P517)</f>
        <v>20</v>
      </c>
      <c r="R517" s="42"/>
      <c r="S517" s="42">
        <f>SUM(Q517:R517)</f>
        <v>20</v>
      </c>
      <c r="T517" s="42"/>
      <c r="U517" s="42">
        <f>SUM(S517:T517)</f>
        <v>20</v>
      </c>
      <c r="V517" s="112"/>
      <c r="W517" s="42"/>
      <c r="X517" s="42">
        <f>SUM(U517:W517)</f>
        <v>20</v>
      </c>
      <c r="Y517" s="42"/>
      <c r="Z517" s="42"/>
      <c r="AA517" s="42">
        <f>SUM(X517:Z517)</f>
        <v>20</v>
      </c>
      <c r="AB517" s="42"/>
      <c r="AC517" s="42">
        <f>SUM(AA517:AB517)</f>
        <v>20</v>
      </c>
      <c r="AD517" s="42">
        <v>20</v>
      </c>
      <c r="AE517" s="77">
        <f t="shared" si="290"/>
        <v>1</v>
      </c>
    </row>
    <row r="518" spans="1:31" ht="12.75">
      <c r="A518" s="11"/>
      <c r="B518" s="12"/>
      <c r="C518" s="12" t="s">
        <v>20</v>
      </c>
      <c r="D518" s="13" t="s">
        <v>21</v>
      </c>
      <c r="E518" s="14">
        <v>745</v>
      </c>
      <c r="F518" s="14"/>
      <c r="G518" s="37">
        <f>SUM(E518:F518)</f>
        <v>745</v>
      </c>
      <c r="H518" s="42"/>
      <c r="I518" s="42">
        <f>SUM(G518:H518)</f>
        <v>745</v>
      </c>
      <c r="J518" s="42"/>
      <c r="K518" s="42">
        <f>SUM(I518:J518)</f>
        <v>745</v>
      </c>
      <c r="L518" s="42"/>
      <c r="M518" s="42">
        <f>SUM(K518:L518)</f>
        <v>745</v>
      </c>
      <c r="N518" s="42"/>
      <c r="O518" s="42">
        <f>SUM(M518:N518)</f>
        <v>745</v>
      </c>
      <c r="P518" s="42"/>
      <c r="Q518" s="42">
        <f>SUM(O518:P518)</f>
        <v>745</v>
      </c>
      <c r="R518" s="42"/>
      <c r="S518" s="42">
        <f>SUM(Q518:R518)</f>
        <v>745</v>
      </c>
      <c r="T518" s="42"/>
      <c r="U518" s="42">
        <f>SUM(S518:T518)</f>
        <v>745</v>
      </c>
      <c r="V518" s="112"/>
      <c r="W518" s="42"/>
      <c r="X518" s="42">
        <f>SUM(U518:W518)</f>
        <v>745</v>
      </c>
      <c r="Y518" s="42"/>
      <c r="Z518" s="42"/>
      <c r="AA518" s="42">
        <f>SUM(X518:Z518)</f>
        <v>745</v>
      </c>
      <c r="AB518" s="42"/>
      <c r="AC518" s="42">
        <f>SUM(AA518:AB518)</f>
        <v>745</v>
      </c>
      <c r="AD518" s="42">
        <v>746</v>
      </c>
      <c r="AE518" s="77">
        <f t="shared" si="290"/>
        <v>1.0013422818791946</v>
      </c>
    </row>
    <row r="519" spans="1:31" ht="12.75">
      <c r="A519" s="11"/>
      <c r="B519" s="12"/>
      <c r="C519" s="12" t="s">
        <v>16</v>
      </c>
      <c r="D519" s="13" t="s">
        <v>17</v>
      </c>
      <c r="E519" s="14">
        <v>830</v>
      </c>
      <c r="F519" s="14"/>
      <c r="G519" s="37">
        <f>SUM(E519:F519)</f>
        <v>830</v>
      </c>
      <c r="H519" s="42"/>
      <c r="I519" s="42">
        <f>SUM(G519:H519)</f>
        <v>830</v>
      </c>
      <c r="J519" s="42"/>
      <c r="K519" s="42">
        <f>SUM(I519:J519)</f>
        <v>830</v>
      </c>
      <c r="L519" s="42"/>
      <c r="M519" s="42">
        <f>SUM(K519:L519)</f>
        <v>830</v>
      </c>
      <c r="N519" s="42"/>
      <c r="O519" s="42">
        <f>SUM(M519:N519)</f>
        <v>830</v>
      </c>
      <c r="P519" s="42"/>
      <c r="Q519" s="42">
        <f>SUM(O519:P519)</f>
        <v>830</v>
      </c>
      <c r="R519" s="42"/>
      <c r="S519" s="42">
        <f>SUM(Q519:R519)</f>
        <v>830</v>
      </c>
      <c r="T519" s="42"/>
      <c r="U519" s="42">
        <f>SUM(S519:T519)</f>
        <v>830</v>
      </c>
      <c r="V519" s="112"/>
      <c r="W519" s="42"/>
      <c r="X519" s="42">
        <f>SUM(U519:W519)</f>
        <v>830</v>
      </c>
      <c r="Y519" s="42"/>
      <c r="Z519" s="42"/>
      <c r="AA519" s="42">
        <f>SUM(X519:Z519)</f>
        <v>830</v>
      </c>
      <c r="AB519" s="42"/>
      <c r="AC519" s="42">
        <f>SUM(AA519:AB519)</f>
        <v>830</v>
      </c>
      <c r="AD519" s="42">
        <v>830</v>
      </c>
      <c r="AE519" s="77">
        <f t="shared" si="290"/>
        <v>1</v>
      </c>
    </row>
    <row r="520" spans="1:31" ht="12.75">
      <c r="A520" s="11"/>
      <c r="B520" s="12"/>
      <c r="C520" s="12"/>
      <c r="D520" s="13"/>
      <c r="E520" s="14"/>
      <c r="F520" s="14"/>
      <c r="G520" s="37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112"/>
      <c r="W520" s="42"/>
      <c r="X520" s="42"/>
      <c r="Y520" s="42"/>
      <c r="Z520" s="42"/>
      <c r="AA520" s="42"/>
      <c r="AB520" s="42"/>
      <c r="AC520" s="42"/>
      <c r="AD520" s="42"/>
      <c r="AE520" s="77"/>
    </row>
    <row r="521" spans="1:31" ht="12.75">
      <c r="A521" s="11"/>
      <c r="B521" s="12" t="s">
        <v>277</v>
      </c>
      <c r="C521" s="12"/>
      <c r="D521" s="13" t="s">
        <v>278</v>
      </c>
      <c r="E521" s="14"/>
      <c r="F521" s="14"/>
      <c r="G521" s="37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>
        <v>0</v>
      </c>
      <c r="T521" s="42">
        <v>8324</v>
      </c>
      <c r="U521" s="42">
        <f aca="true" t="shared" si="291" ref="U521:U528">SUM(S521:T521)</f>
        <v>8324</v>
      </c>
      <c r="V521" s="112"/>
      <c r="W521" s="42">
        <v>28379</v>
      </c>
      <c r="X521" s="42">
        <f aca="true" t="shared" si="292" ref="X521:X528">SUM(U521:W521)</f>
        <v>36703</v>
      </c>
      <c r="Y521" s="42"/>
      <c r="Z521" s="42"/>
      <c r="AA521" s="42">
        <f aca="true" t="shared" si="293" ref="AA521:AA528">SUM(X521:Z521)</f>
        <v>36703</v>
      </c>
      <c r="AB521" s="42"/>
      <c r="AC521" s="42">
        <f aca="true" t="shared" si="294" ref="AC521:AC528">SUM(AA521:AB521)</f>
        <v>36703</v>
      </c>
      <c r="AD521" s="42">
        <v>36158</v>
      </c>
      <c r="AE521" s="77">
        <f aca="true" t="shared" si="295" ref="AE521:AE528">AD521/AC521</f>
        <v>0.9851510775685911</v>
      </c>
    </row>
    <row r="522" spans="1:31" ht="12.75">
      <c r="A522" s="11"/>
      <c r="B522" s="12"/>
      <c r="C522" s="12" t="s">
        <v>14</v>
      </c>
      <c r="D522" s="13" t="s">
        <v>15</v>
      </c>
      <c r="E522" s="14"/>
      <c r="F522" s="14"/>
      <c r="G522" s="37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>
        <v>0</v>
      </c>
      <c r="T522" s="42">
        <v>700</v>
      </c>
      <c r="U522" s="42">
        <f t="shared" si="291"/>
        <v>700</v>
      </c>
      <c r="V522" s="112"/>
      <c r="W522" s="42">
        <v>22774</v>
      </c>
      <c r="X522" s="42">
        <f t="shared" si="292"/>
        <v>23474</v>
      </c>
      <c r="Y522" s="42"/>
      <c r="Z522" s="42"/>
      <c r="AA522" s="42">
        <f t="shared" si="293"/>
        <v>23474</v>
      </c>
      <c r="AB522" s="42"/>
      <c r="AC522" s="42">
        <f t="shared" si="294"/>
        <v>23474</v>
      </c>
      <c r="AD522" s="42">
        <v>22929</v>
      </c>
      <c r="AE522" s="77">
        <f t="shared" si="295"/>
        <v>0.976782823549459</v>
      </c>
    </row>
    <row r="523" spans="1:31" ht="12.75">
      <c r="A523" s="11"/>
      <c r="B523" s="12"/>
      <c r="C523" s="12" t="s">
        <v>57</v>
      </c>
      <c r="D523" s="13" t="s">
        <v>58</v>
      </c>
      <c r="E523" s="14"/>
      <c r="F523" s="14"/>
      <c r="G523" s="37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>
        <v>0</v>
      </c>
      <c r="T523" s="42">
        <v>279</v>
      </c>
      <c r="U523" s="42">
        <f t="shared" si="291"/>
        <v>279</v>
      </c>
      <c r="V523" s="112"/>
      <c r="W523" s="42">
        <v>481</v>
      </c>
      <c r="X523" s="42">
        <f t="shared" si="292"/>
        <v>760</v>
      </c>
      <c r="Y523" s="42"/>
      <c r="Z523" s="42"/>
      <c r="AA523" s="42">
        <f t="shared" si="293"/>
        <v>760</v>
      </c>
      <c r="AB523" s="42"/>
      <c r="AC523" s="42">
        <f t="shared" si="294"/>
        <v>760</v>
      </c>
      <c r="AD523" s="42">
        <v>760</v>
      </c>
      <c r="AE523" s="77">
        <f t="shared" si="295"/>
        <v>1</v>
      </c>
    </row>
    <row r="524" spans="1:31" ht="12.75">
      <c r="A524" s="11"/>
      <c r="B524" s="12"/>
      <c r="C524" s="12" t="s">
        <v>59</v>
      </c>
      <c r="D524" s="13" t="s">
        <v>60</v>
      </c>
      <c r="E524" s="14"/>
      <c r="F524" s="14"/>
      <c r="G524" s="37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>
        <v>0</v>
      </c>
      <c r="T524" s="42">
        <v>38</v>
      </c>
      <c r="U524" s="42">
        <f t="shared" si="291"/>
        <v>38</v>
      </c>
      <c r="V524" s="112"/>
      <c r="W524" s="42">
        <v>66</v>
      </c>
      <c r="X524" s="42">
        <f t="shared" si="292"/>
        <v>104</v>
      </c>
      <c r="Y524" s="42"/>
      <c r="Z524" s="42"/>
      <c r="AA524" s="42">
        <f t="shared" si="293"/>
        <v>104</v>
      </c>
      <c r="AB524" s="42"/>
      <c r="AC524" s="42">
        <f t="shared" si="294"/>
        <v>104</v>
      </c>
      <c r="AD524" s="42">
        <v>104</v>
      </c>
      <c r="AE524" s="77">
        <f t="shared" si="295"/>
        <v>1</v>
      </c>
    </row>
    <row r="525" spans="1:31" ht="12.75">
      <c r="A525" s="11"/>
      <c r="B525" s="12"/>
      <c r="C525" s="12" t="s">
        <v>20</v>
      </c>
      <c r="D525" s="13" t="s">
        <v>21</v>
      </c>
      <c r="E525" s="14"/>
      <c r="F525" s="14"/>
      <c r="G525" s="37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>
        <v>0</v>
      </c>
      <c r="T525" s="42">
        <v>2500</v>
      </c>
      <c r="U525" s="42">
        <f t="shared" si="291"/>
        <v>2500</v>
      </c>
      <c r="V525" s="112"/>
      <c r="W525" s="42">
        <v>1200</v>
      </c>
      <c r="X525" s="42">
        <f t="shared" si="292"/>
        <v>3700</v>
      </c>
      <c r="Y525" s="42"/>
      <c r="Z525" s="42"/>
      <c r="AA525" s="42">
        <f t="shared" si="293"/>
        <v>3700</v>
      </c>
      <c r="AB525" s="42"/>
      <c r="AC525" s="42">
        <f t="shared" si="294"/>
        <v>3700</v>
      </c>
      <c r="AD525" s="42">
        <v>3700</v>
      </c>
      <c r="AE525" s="77">
        <f t="shared" si="295"/>
        <v>1</v>
      </c>
    </row>
    <row r="526" spans="1:31" ht="12.75">
      <c r="A526" s="11"/>
      <c r="B526" s="12"/>
      <c r="C526" s="12" t="s">
        <v>72</v>
      </c>
      <c r="D526" s="13" t="s">
        <v>73</v>
      </c>
      <c r="E526" s="14"/>
      <c r="F526" s="14"/>
      <c r="G526" s="37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>
        <v>0</v>
      </c>
      <c r="T526" s="42">
        <v>151</v>
      </c>
      <c r="U526" s="42">
        <f t="shared" si="291"/>
        <v>151</v>
      </c>
      <c r="V526" s="112"/>
      <c r="W526" s="42">
        <v>344</v>
      </c>
      <c r="X526" s="42">
        <f t="shared" si="292"/>
        <v>495</v>
      </c>
      <c r="Y526" s="42"/>
      <c r="Z526" s="42"/>
      <c r="AA526" s="42">
        <f t="shared" si="293"/>
        <v>495</v>
      </c>
      <c r="AB526" s="42"/>
      <c r="AC526" s="42">
        <f t="shared" si="294"/>
        <v>495</v>
      </c>
      <c r="AD526" s="42">
        <v>495</v>
      </c>
      <c r="AE526" s="77">
        <f t="shared" si="295"/>
        <v>1</v>
      </c>
    </row>
    <row r="527" spans="1:31" ht="12.75">
      <c r="A527" s="11"/>
      <c r="B527" s="12"/>
      <c r="C527" s="12" t="s">
        <v>16</v>
      </c>
      <c r="D527" s="13" t="s">
        <v>17</v>
      </c>
      <c r="E527" s="14"/>
      <c r="F527" s="14"/>
      <c r="G527" s="37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>
        <v>0</v>
      </c>
      <c r="T527" s="42">
        <v>4456</v>
      </c>
      <c r="U527" s="42">
        <f t="shared" si="291"/>
        <v>4456</v>
      </c>
      <c r="V527" s="112"/>
      <c r="W527" s="42">
        <v>2134</v>
      </c>
      <c r="X527" s="42">
        <f t="shared" si="292"/>
        <v>6590</v>
      </c>
      <c r="Y527" s="42"/>
      <c r="Z527" s="42"/>
      <c r="AA527" s="42">
        <f t="shared" si="293"/>
        <v>6590</v>
      </c>
      <c r="AB527" s="42"/>
      <c r="AC527" s="42">
        <f t="shared" si="294"/>
        <v>6590</v>
      </c>
      <c r="AD527" s="42">
        <v>6591</v>
      </c>
      <c r="AE527" s="77">
        <f t="shared" si="295"/>
        <v>1.0001517450682853</v>
      </c>
    </row>
    <row r="528" spans="1:31" ht="12.75">
      <c r="A528" s="11"/>
      <c r="B528" s="12"/>
      <c r="C528" s="12" t="s">
        <v>34</v>
      </c>
      <c r="D528" s="13" t="s">
        <v>35</v>
      </c>
      <c r="E528" s="14"/>
      <c r="F528" s="14"/>
      <c r="G528" s="37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>
        <v>0</v>
      </c>
      <c r="T528" s="42">
        <v>200</v>
      </c>
      <c r="U528" s="42">
        <f t="shared" si="291"/>
        <v>200</v>
      </c>
      <c r="V528" s="112"/>
      <c r="W528" s="42">
        <v>1380</v>
      </c>
      <c r="X528" s="42">
        <f t="shared" si="292"/>
        <v>1580</v>
      </c>
      <c r="Y528" s="42"/>
      <c r="Z528" s="42"/>
      <c r="AA528" s="42">
        <f t="shared" si="293"/>
        <v>1580</v>
      </c>
      <c r="AB528" s="42"/>
      <c r="AC528" s="42">
        <f t="shared" si="294"/>
        <v>1580</v>
      </c>
      <c r="AD528" s="42">
        <v>1579</v>
      </c>
      <c r="AE528" s="77">
        <f t="shared" si="295"/>
        <v>0.9993670886075949</v>
      </c>
    </row>
    <row r="529" spans="1:31" ht="12.75">
      <c r="A529" s="11"/>
      <c r="B529" s="12"/>
      <c r="C529" s="12"/>
      <c r="D529" s="13"/>
      <c r="E529" s="14"/>
      <c r="F529" s="14"/>
      <c r="G529" s="37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112"/>
      <c r="W529" s="42"/>
      <c r="X529" s="42"/>
      <c r="Y529" s="42"/>
      <c r="Z529" s="42"/>
      <c r="AA529" s="42"/>
      <c r="AB529" s="42"/>
      <c r="AC529" s="42"/>
      <c r="AD529" s="42"/>
      <c r="AE529" s="77"/>
    </row>
    <row r="530" spans="1:31" ht="12.75">
      <c r="A530" s="6" t="s">
        <v>141</v>
      </c>
      <c r="B530" s="7"/>
      <c r="C530" s="7"/>
      <c r="D530" s="8" t="s">
        <v>142</v>
      </c>
      <c r="E530" s="9"/>
      <c r="F530" s="9"/>
      <c r="G530" s="34">
        <f>SUM(E530:F530)</f>
        <v>0</v>
      </c>
      <c r="H530" s="41"/>
      <c r="I530" s="41">
        <f>SUM(G530:H530)</f>
        <v>0</v>
      </c>
      <c r="J530" s="41"/>
      <c r="K530" s="41">
        <f>SUM(I530:J530)</f>
        <v>0</v>
      </c>
      <c r="L530" s="41">
        <v>29780</v>
      </c>
      <c r="M530" s="41">
        <f>SUM(K530:L530)</f>
        <v>29780</v>
      </c>
      <c r="N530" s="41"/>
      <c r="O530" s="41">
        <f>SUM(M530:N530)</f>
        <v>29780</v>
      </c>
      <c r="P530" s="41"/>
      <c r="Q530" s="41">
        <v>0</v>
      </c>
      <c r="R530" s="41">
        <v>6675</v>
      </c>
      <c r="S530" s="41">
        <f>SUM(Q530:R530)</f>
        <v>6675</v>
      </c>
      <c r="T530" s="42"/>
      <c r="U530" s="42">
        <f>SUM(S530:T530)</f>
        <v>6675</v>
      </c>
      <c r="V530" s="112"/>
      <c r="W530" s="42"/>
      <c r="X530" s="42">
        <f>SUM(U530:W530)</f>
        <v>6675</v>
      </c>
      <c r="Y530" s="42"/>
      <c r="Z530" s="42"/>
      <c r="AA530" s="42">
        <f>SUM(X530:Z530)</f>
        <v>6675</v>
      </c>
      <c r="AB530" s="42"/>
      <c r="AC530" s="42">
        <f>SUM(AA530:AB530)</f>
        <v>6675</v>
      </c>
      <c r="AD530" s="42">
        <v>6675</v>
      </c>
      <c r="AE530" s="77">
        <f>AD530/AC530</f>
        <v>1</v>
      </c>
    </row>
    <row r="531" spans="1:31" ht="12.75">
      <c r="A531" s="11"/>
      <c r="B531" s="12" t="s">
        <v>143</v>
      </c>
      <c r="C531" s="12"/>
      <c r="D531" s="13" t="s">
        <v>144</v>
      </c>
      <c r="E531" s="14"/>
      <c r="F531" s="14"/>
      <c r="G531" s="37">
        <f>SUM(E531:F531)</f>
        <v>0</v>
      </c>
      <c r="H531" s="42"/>
      <c r="I531" s="42">
        <f>SUM(G531:H531)</f>
        <v>0</v>
      </c>
      <c r="J531" s="42">
        <v>0</v>
      </c>
      <c r="K531" s="42">
        <f>SUM(I531:J531)</f>
        <v>0</v>
      </c>
      <c r="L531" s="42"/>
      <c r="M531" s="42">
        <f>SUM(K531:L531)</f>
        <v>0</v>
      </c>
      <c r="N531" s="42"/>
      <c r="O531" s="42">
        <f>SUM(M531:N531)</f>
        <v>0</v>
      </c>
      <c r="P531" s="42"/>
      <c r="Q531" s="42">
        <v>0</v>
      </c>
      <c r="R531" s="42">
        <v>6675</v>
      </c>
      <c r="S531" s="42">
        <f>SUM(Q531:R531)</f>
        <v>6675</v>
      </c>
      <c r="T531" s="42"/>
      <c r="U531" s="42">
        <f>SUM(S531:T531)</f>
        <v>6675</v>
      </c>
      <c r="V531" s="112"/>
      <c r="W531" s="42"/>
      <c r="X531" s="42">
        <f>SUM(U531:W531)</f>
        <v>6675</v>
      </c>
      <c r="Y531" s="42"/>
      <c r="Z531" s="42"/>
      <c r="AA531" s="42">
        <f>SUM(X531:Z531)</f>
        <v>6675</v>
      </c>
      <c r="AB531" s="42"/>
      <c r="AC531" s="42">
        <f>SUM(AA531:AB531)</f>
        <v>6675</v>
      </c>
      <c r="AD531" s="42">
        <v>6675</v>
      </c>
      <c r="AE531" s="77">
        <f>AD531/AC531</f>
        <v>1</v>
      </c>
    </row>
    <row r="532" spans="1:31" ht="12.75">
      <c r="A532" s="11"/>
      <c r="B532" s="12"/>
      <c r="C532" s="12" t="s">
        <v>166</v>
      </c>
      <c r="D532" s="13" t="s">
        <v>167</v>
      </c>
      <c r="E532" s="14"/>
      <c r="F532" s="14"/>
      <c r="G532" s="37"/>
      <c r="H532" s="42"/>
      <c r="I532" s="42"/>
      <c r="J532" s="42"/>
      <c r="K532" s="42"/>
      <c r="L532" s="42"/>
      <c r="M532" s="42"/>
      <c r="N532" s="42"/>
      <c r="O532" s="42"/>
      <c r="P532" s="42"/>
      <c r="Q532" s="42">
        <v>0</v>
      </c>
      <c r="R532" s="42">
        <v>6675</v>
      </c>
      <c r="S532" s="42">
        <f>SUM(Q532:R532)</f>
        <v>6675</v>
      </c>
      <c r="T532" s="42"/>
      <c r="U532" s="42">
        <f>SUM(S532:T532)</f>
        <v>6675</v>
      </c>
      <c r="V532" s="112"/>
      <c r="W532" s="42"/>
      <c r="X532" s="42">
        <f>SUM(U532:W532)</f>
        <v>6675</v>
      </c>
      <c r="Y532" s="42"/>
      <c r="Z532" s="42"/>
      <c r="AA532" s="42">
        <f>SUM(X532:Z532)</f>
        <v>6675</v>
      </c>
      <c r="AB532" s="42"/>
      <c r="AC532" s="42">
        <f>SUM(AA532:AB532)</f>
        <v>6675</v>
      </c>
      <c r="AD532" s="42">
        <v>6675</v>
      </c>
      <c r="AE532" s="77">
        <f>AD532/AC532</f>
        <v>1</v>
      </c>
    </row>
    <row r="533" spans="1:31" ht="12.75">
      <c r="A533" s="131"/>
      <c r="B533" s="131"/>
      <c r="C533" s="131"/>
      <c r="D533" s="132"/>
      <c r="E533" s="42"/>
      <c r="F533" s="42"/>
      <c r="G533" s="40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112"/>
      <c r="W533" s="42"/>
      <c r="X533" s="42"/>
      <c r="Y533" s="42"/>
      <c r="Z533" s="42"/>
      <c r="AA533" s="42"/>
      <c r="AB533" s="42"/>
      <c r="AC533" s="42"/>
      <c r="AD533" s="42"/>
      <c r="AE533" s="77"/>
    </row>
    <row r="534" spans="1:31" s="5" customFormat="1" ht="12.75">
      <c r="A534" s="43" t="s">
        <v>169</v>
      </c>
      <c r="B534" s="43"/>
      <c r="C534" s="43"/>
      <c r="D534" s="39" t="s">
        <v>170</v>
      </c>
      <c r="E534" s="41">
        <v>1251000</v>
      </c>
      <c r="F534" s="41">
        <v>-67000</v>
      </c>
      <c r="G534" s="41">
        <f>SUM(E534:F534)</f>
        <v>1184000</v>
      </c>
      <c r="H534" s="41"/>
      <c r="I534" s="41">
        <f>SUM(G534:H534)</f>
        <v>1184000</v>
      </c>
      <c r="J534" s="41"/>
      <c r="K534" s="41">
        <f>SUM(I534:J534)</f>
        <v>1184000</v>
      </c>
      <c r="L534" s="41">
        <v>170200</v>
      </c>
      <c r="M534" s="41">
        <f>SUM(K534:L534)</f>
        <v>1354200</v>
      </c>
      <c r="N534" s="41">
        <v>10200</v>
      </c>
      <c r="O534" s="41">
        <f>SUM(M534:N534)</f>
        <v>1364400</v>
      </c>
      <c r="P534" s="41"/>
      <c r="Q534" s="41">
        <f>SUM(O534:P534)</f>
        <v>1364400</v>
      </c>
      <c r="R534" s="41">
        <v>8100</v>
      </c>
      <c r="S534" s="41">
        <f>SUM(Q534:R534)</f>
        <v>1372500</v>
      </c>
      <c r="T534" s="41"/>
      <c r="U534" s="41">
        <f>SUM(S534:T534)</f>
        <v>1372500</v>
      </c>
      <c r="V534" s="47"/>
      <c r="W534" s="41">
        <v>32270</v>
      </c>
      <c r="X534" s="41">
        <f>SUM(U534:W534)</f>
        <v>1404770</v>
      </c>
      <c r="Y534" s="41"/>
      <c r="Z534" s="41">
        <v>6900</v>
      </c>
      <c r="AA534" s="41">
        <f>SUM(X534:Z534)</f>
        <v>1411670</v>
      </c>
      <c r="AB534" s="41"/>
      <c r="AC534" s="41">
        <f>SUM(AA534:AB534)</f>
        <v>1411670</v>
      </c>
      <c r="AD534" s="41">
        <v>1411285</v>
      </c>
      <c r="AE534" s="77">
        <f>AD534/AC534</f>
        <v>0.9997272733712553</v>
      </c>
    </row>
    <row r="535" spans="1:31" ht="12.75">
      <c r="A535" s="11"/>
      <c r="B535" s="12" t="s">
        <v>171</v>
      </c>
      <c r="C535" s="12"/>
      <c r="D535" s="13" t="s">
        <v>172</v>
      </c>
      <c r="E535" s="14">
        <v>31000</v>
      </c>
      <c r="F535" s="14">
        <v>-1000</v>
      </c>
      <c r="G535" s="14">
        <f>SUM(E535:F535)</f>
        <v>30000</v>
      </c>
      <c r="H535" s="42"/>
      <c r="I535" s="42">
        <f>SUM(G535:H535)</f>
        <v>30000</v>
      </c>
      <c r="J535" s="42"/>
      <c r="K535" s="42">
        <f>SUM(I535:J535)</f>
        <v>30000</v>
      </c>
      <c r="L535" s="42">
        <v>15200</v>
      </c>
      <c r="M535" s="42">
        <f>SUM(K535:L535)</f>
        <v>45200</v>
      </c>
      <c r="N535" s="42"/>
      <c r="O535" s="42">
        <f>SUM(M535:N535)</f>
        <v>45200</v>
      </c>
      <c r="P535" s="42"/>
      <c r="Q535" s="42">
        <f>SUM(O535:P535)</f>
        <v>45200</v>
      </c>
      <c r="R535" s="42"/>
      <c r="S535" s="42">
        <f>SUM(Q535:R535)</f>
        <v>45200</v>
      </c>
      <c r="T535" s="42"/>
      <c r="U535" s="42">
        <f>SUM(S535:T535)</f>
        <v>45200</v>
      </c>
      <c r="V535" s="112"/>
      <c r="W535" s="42"/>
      <c r="X535" s="42">
        <f>SUM(U535:W535)</f>
        <v>45200</v>
      </c>
      <c r="Y535" s="42"/>
      <c r="Z535" s="42"/>
      <c r="AA535" s="42">
        <f>SUM(X535:Z535)</f>
        <v>45200</v>
      </c>
      <c r="AB535" s="42"/>
      <c r="AC535" s="42">
        <f>SUM(AA535:AB535)</f>
        <v>45200</v>
      </c>
      <c r="AD535" s="42">
        <v>44815</v>
      </c>
      <c r="AE535" s="77">
        <f>AD535/AC535</f>
        <v>0.9914823008849557</v>
      </c>
    </row>
    <row r="536" spans="1:31" ht="12.75">
      <c r="A536" s="11"/>
      <c r="B536" s="12"/>
      <c r="C536" s="12"/>
      <c r="D536" s="13" t="s">
        <v>173</v>
      </c>
      <c r="E536" s="14"/>
      <c r="F536" s="14"/>
      <c r="G536" s="14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112"/>
      <c r="W536" s="42"/>
      <c r="X536" s="42"/>
      <c r="Y536" s="42"/>
      <c r="Z536" s="42"/>
      <c r="AA536" s="42"/>
      <c r="AB536" s="42"/>
      <c r="AC536" s="42"/>
      <c r="AD536" s="42"/>
      <c r="AE536" s="77"/>
    </row>
    <row r="537" spans="1:31" ht="12.75">
      <c r="A537" s="49"/>
      <c r="B537" s="58"/>
      <c r="C537" s="58" t="s">
        <v>174</v>
      </c>
      <c r="D537" s="59" t="s">
        <v>175</v>
      </c>
      <c r="E537" s="60">
        <v>31000</v>
      </c>
      <c r="F537" s="60">
        <v>-1000</v>
      </c>
      <c r="G537" s="60">
        <f>SUM(E537:F537)</f>
        <v>30000</v>
      </c>
      <c r="H537" s="42"/>
      <c r="I537" s="42">
        <f>SUM(G537:H537)</f>
        <v>30000</v>
      </c>
      <c r="J537" s="42"/>
      <c r="K537" s="42">
        <f>SUM(I537:J537)</f>
        <v>30000</v>
      </c>
      <c r="L537" s="42">
        <v>15200</v>
      </c>
      <c r="M537" s="42">
        <f>SUM(K537:L537)</f>
        <v>45200</v>
      </c>
      <c r="N537" s="42"/>
      <c r="O537" s="42">
        <f>SUM(M537:N537)</f>
        <v>45200</v>
      </c>
      <c r="P537" s="42"/>
      <c r="Q537" s="42">
        <f>SUM(O537:P537)</f>
        <v>45200</v>
      </c>
      <c r="R537" s="42"/>
      <c r="S537" s="42">
        <f>SUM(Q537:R537)</f>
        <v>45200</v>
      </c>
      <c r="T537" s="42"/>
      <c r="U537" s="42">
        <f>SUM(S537:T537)</f>
        <v>45200</v>
      </c>
      <c r="V537" s="112"/>
      <c r="W537" s="42"/>
      <c r="X537" s="42">
        <f>SUM(U537:W537)</f>
        <v>45200</v>
      </c>
      <c r="Y537" s="42"/>
      <c r="Z537" s="42"/>
      <c r="AA537" s="42">
        <f>SUM(X537:Z537)</f>
        <v>45200</v>
      </c>
      <c r="AB537" s="42"/>
      <c r="AC537" s="42">
        <f>SUM(AA537:AB537)</f>
        <v>45200</v>
      </c>
      <c r="AD537" s="42">
        <v>44815</v>
      </c>
      <c r="AE537" s="77">
        <f>AD537/AC537</f>
        <v>0.9914823008849557</v>
      </c>
    </row>
    <row r="538" spans="1:31" ht="12.75">
      <c r="A538" s="49"/>
      <c r="B538" s="58"/>
      <c r="C538" s="58"/>
      <c r="D538" s="59"/>
      <c r="E538" s="60"/>
      <c r="F538" s="60"/>
      <c r="G538" s="60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112"/>
      <c r="W538" s="42"/>
      <c r="X538" s="42"/>
      <c r="Y538" s="42"/>
      <c r="Z538" s="42"/>
      <c r="AA538" s="42"/>
      <c r="AB538" s="42"/>
      <c r="AC538" s="42"/>
      <c r="AD538" s="42"/>
      <c r="AE538" s="77"/>
    </row>
    <row r="539" spans="1:31" ht="12.75">
      <c r="A539" s="11"/>
      <c r="B539" s="12" t="s">
        <v>176</v>
      </c>
      <c r="C539" s="12"/>
      <c r="D539" s="13" t="s">
        <v>177</v>
      </c>
      <c r="E539" s="14">
        <v>934000</v>
      </c>
      <c r="F539" s="14">
        <v>-63000</v>
      </c>
      <c r="G539" s="14">
        <f>SUM(E539:F539)</f>
        <v>871000</v>
      </c>
      <c r="H539" s="42"/>
      <c r="I539" s="42">
        <f>SUM(G539:H539)</f>
        <v>871000</v>
      </c>
      <c r="J539" s="42"/>
      <c r="K539" s="42">
        <f>SUM(I539:J539)</f>
        <v>871000</v>
      </c>
      <c r="L539" s="42">
        <v>155000</v>
      </c>
      <c r="M539" s="42">
        <f>SUM(K539:L539)</f>
        <v>1026000</v>
      </c>
      <c r="N539" s="42">
        <v>6900</v>
      </c>
      <c r="O539" s="42">
        <f>SUM(M539:N539)</f>
        <v>1032900</v>
      </c>
      <c r="P539" s="42"/>
      <c r="Q539" s="42">
        <f>SUM(O539:P539)</f>
        <v>1032900</v>
      </c>
      <c r="R539" s="42">
        <v>1710</v>
      </c>
      <c r="S539" s="42">
        <f>SUM(Q539:R539)</f>
        <v>1034610</v>
      </c>
      <c r="T539" s="42"/>
      <c r="U539" s="42">
        <f>SUM(S539:T539)</f>
        <v>1034610</v>
      </c>
      <c r="V539" s="112"/>
      <c r="W539" s="42">
        <v>19000</v>
      </c>
      <c r="X539" s="42">
        <f>SUM(U539:W539)</f>
        <v>1053610</v>
      </c>
      <c r="Y539" s="42"/>
      <c r="Z539" s="42">
        <v>5200</v>
      </c>
      <c r="AA539" s="42">
        <f>SUM(X539:Z539)</f>
        <v>1058810</v>
      </c>
      <c r="AB539" s="42"/>
      <c r="AC539" s="42">
        <f>SUM(AA539:AB539)</f>
        <v>1058810</v>
      </c>
      <c r="AD539" s="42">
        <v>1058810</v>
      </c>
      <c r="AE539" s="77">
        <f>AD539/AC539</f>
        <v>1</v>
      </c>
    </row>
    <row r="540" spans="1:31" ht="12.75">
      <c r="A540" s="11"/>
      <c r="B540" s="12"/>
      <c r="C540" s="12"/>
      <c r="D540" s="13" t="s">
        <v>178</v>
      </c>
      <c r="E540" s="14"/>
      <c r="F540" s="14"/>
      <c r="G540" s="13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112"/>
      <c r="W540" s="42"/>
      <c r="X540" s="42"/>
      <c r="Y540" s="42"/>
      <c r="Z540" s="42"/>
      <c r="AA540" s="42"/>
      <c r="AB540" s="42"/>
      <c r="AC540" s="42"/>
      <c r="AD540" s="42"/>
      <c r="AE540" s="77"/>
    </row>
    <row r="541" spans="1:31" ht="12.75">
      <c r="A541" s="11"/>
      <c r="B541" s="12"/>
      <c r="C541" s="12" t="s">
        <v>166</v>
      </c>
      <c r="D541" s="13" t="s">
        <v>167</v>
      </c>
      <c r="E541" s="14">
        <v>794000</v>
      </c>
      <c r="F541" s="14">
        <v>-63000</v>
      </c>
      <c r="G541" s="14">
        <f>SUM(E541:F541)</f>
        <v>731000</v>
      </c>
      <c r="H541" s="42"/>
      <c r="I541" s="42">
        <f>SUM(G541:H541)</f>
        <v>731000</v>
      </c>
      <c r="J541" s="42"/>
      <c r="K541" s="42">
        <f>SUM(I541:J541)</f>
        <v>731000</v>
      </c>
      <c r="L541" s="42">
        <v>155000</v>
      </c>
      <c r="M541" s="42">
        <f>SUM(K541:L541)</f>
        <v>886000</v>
      </c>
      <c r="N541" s="42">
        <v>6900</v>
      </c>
      <c r="O541" s="42">
        <f>SUM(M541:N541)</f>
        <v>892900</v>
      </c>
      <c r="P541" s="42"/>
      <c r="Q541" s="42">
        <f>SUM(O541:P541)</f>
        <v>892900</v>
      </c>
      <c r="R541" s="42">
        <v>1710</v>
      </c>
      <c r="S541" s="42">
        <f>SUM(Q541:R541)</f>
        <v>894610</v>
      </c>
      <c r="T541" s="42"/>
      <c r="U541" s="42">
        <f>SUM(S541:T541)</f>
        <v>894610</v>
      </c>
      <c r="V541" s="112"/>
      <c r="W541" s="42">
        <v>95000</v>
      </c>
      <c r="X541" s="42">
        <f>SUM(U541:W541)</f>
        <v>989610</v>
      </c>
      <c r="Y541" s="42"/>
      <c r="Z541" s="42">
        <v>5200</v>
      </c>
      <c r="AA541" s="42">
        <f>SUM(X541:Z541)</f>
        <v>994810</v>
      </c>
      <c r="AB541" s="42">
        <v>432</v>
      </c>
      <c r="AC541" s="42">
        <f>SUM(AA541:AB541)</f>
        <v>995242</v>
      </c>
      <c r="AD541" s="42">
        <v>995242</v>
      </c>
      <c r="AE541" s="77">
        <f>AD541/AC541</f>
        <v>1</v>
      </c>
    </row>
    <row r="542" spans="1:31" ht="12.75">
      <c r="A542" s="11"/>
      <c r="B542" s="12"/>
      <c r="C542" s="12" t="s">
        <v>57</v>
      </c>
      <c r="D542" s="13" t="s">
        <v>58</v>
      </c>
      <c r="E542" s="14">
        <v>140000</v>
      </c>
      <c r="F542" s="14"/>
      <c r="G542" s="14">
        <f>SUM(E542:F542)</f>
        <v>140000</v>
      </c>
      <c r="H542" s="42"/>
      <c r="I542" s="42">
        <f>SUM(G542:H542)</f>
        <v>140000</v>
      </c>
      <c r="J542" s="42"/>
      <c r="K542" s="42">
        <f>SUM(I542:J542)</f>
        <v>140000</v>
      </c>
      <c r="L542" s="42"/>
      <c r="M542" s="42">
        <f>SUM(K542:L542)</f>
        <v>140000</v>
      </c>
      <c r="N542" s="42"/>
      <c r="O542" s="42">
        <f>SUM(M542:N542)</f>
        <v>140000</v>
      </c>
      <c r="P542" s="42"/>
      <c r="Q542" s="42">
        <f>SUM(O542:P542)</f>
        <v>140000</v>
      </c>
      <c r="R542" s="42"/>
      <c r="S542" s="42">
        <f>SUM(Q542:R542)</f>
        <v>140000</v>
      </c>
      <c r="T542" s="42"/>
      <c r="U542" s="42">
        <f>SUM(S542:T542)</f>
        <v>140000</v>
      </c>
      <c r="V542" s="112"/>
      <c r="W542" s="42">
        <v>-76000</v>
      </c>
      <c r="X542" s="42">
        <f>SUM(U542:W542)</f>
        <v>64000</v>
      </c>
      <c r="Y542" s="42"/>
      <c r="Z542" s="42"/>
      <c r="AA542" s="42">
        <f>SUM(X542:Z542)</f>
        <v>64000</v>
      </c>
      <c r="AB542" s="42">
        <v>-432</v>
      </c>
      <c r="AC542" s="42">
        <f>SUM(AA542:AB542)</f>
        <v>63568</v>
      </c>
      <c r="AD542" s="42">
        <v>63568</v>
      </c>
      <c r="AE542" s="77">
        <f>AD542/AC542</f>
        <v>1</v>
      </c>
    </row>
    <row r="543" spans="1:31" ht="12.75">
      <c r="A543" s="11"/>
      <c r="B543" s="12"/>
      <c r="C543" s="12"/>
      <c r="D543" s="13"/>
      <c r="E543" s="14"/>
      <c r="F543" s="14"/>
      <c r="G543" s="14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112"/>
      <c r="W543" s="42"/>
      <c r="X543" s="42"/>
      <c r="Y543" s="42"/>
      <c r="Z543" s="42"/>
      <c r="AA543" s="42"/>
      <c r="AB543" s="42"/>
      <c r="AC543" s="42"/>
      <c r="AD543" s="42"/>
      <c r="AE543" s="77"/>
    </row>
    <row r="544" spans="1:31" ht="12.75">
      <c r="A544" s="11"/>
      <c r="B544" s="12" t="s">
        <v>181</v>
      </c>
      <c r="C544" s="12"/>
      <c r="D544" s="13" t="s">
        <v>182</v>
      </c>
      <c r="E544" s="14">
        <v>49000</v>
      </c>
      <c r="F544" s="14"/>
      <c r="G544" s="14">
        <f>SUM(E544:F544)</f>
        <v>49000</v>
      </c>
      <c r="H544" s="42"/>
      <c r="I544" s="42">
        <f>SUM(G544:H544)</f>
        <v>49000</v>
      </c>
      <c r="J544" s="42"/>
      <c r="K544" s="42">
        <f>SUM(I544:J544)</f>
        <v>49000</v>
      </c>
      <c r="L544" s="42"/>
      <c r="M544" s="42">
        <f>SUM(K544:L544)</f>
        <v>49000</v>
      </c>
      <c r="N544" s="42">
        <v>3300</v>
      </c>
      <c r="O544" s="42">
        <f>SUM(M544:N544)</f>
        <v>52300</v>
      </c>
      <c r="P544" s="42"/>
      <c r="Q544" s="42">
        <f>SUM(O544:P544)</f>
        <v>52300</v>
      </c>
      <c r="R544" s="42"/>
      <c r="S544" s="42">
        <f>SUM(Q544:R544)</f>
        <v>52300</v>
      </c>
      <c r="T544" s="42"/>
      <c r="U544" s="42">
        <f>SUM(S544:T544)</f>
        <v>52300</v>
      </c>
      <c r="V544" s="112"/>
      <c r="W544" s="42">
        <v>12100</v>
      </c>
      <c r="X544" s="42">
        <f>SUM(U544:W544)</f>
        <v>64400</v>
      </c>
      <c r="Y544" s="42"/>
      <c r="Z544" s="42"/>
      <c r="AA544" s="42">
        <f>SUM(X544:Z544)</f>
        <v>64400</v>
      </c>
      <c r="AB544" s="42"/>
      <c r="AC544" s="42">
        <f>SUM(AA544:AB544)</f>
        <v>64400</v>
      </c>
      <c r="AD544" s="42">
        <v>64400</v>
      </c>
      <c r="AE544" s="77">
        <f>AD544/AC544</f>
        <v>1</v>
      </c>
    </row>
    <row r="545" spans="1:31" ht="12.75">
      <c r="A545" s="15"/>
      <c r="B545" s="16"/>
      <c r="C545" s="16" t="s">
        <v>166</v>
      </c>
      <c r="D545" s="13" t="s">
        <v>167</v>
      </c>
      <c r="E545" s="14">
        <v>49000</v>
      </c>
      <c r="F545" s="14"/>
      <c r="G545" s="14">
        <f>SUM(G544)</f>
        <v>49000</v>
      </c>
      <c r="H545" s="42"/>
      <c r="I545" s="42">
        <f>SUM(G545:H545)</f>
        <v>49000</v>
      </c>
      <c r="J545" s="42"/>
      <c r="K545" s="42">
        <f>SUM(I545:J545)</f>
        <v>49000</v>
      </c>
      <c r="L545" s="42"/>
      <c r="M545" s="42">
        <f>SUM(K545:L545)</f>
        <v>49000</v>
      </c>
      <c r="N545" s="42">
        <v>3300</v>
      </c>
      <c r="O545" s="42">
        <f>SUM(M545:N545)</f>
        <v>52300</v>
      </c>
      <c r="P545" s="42"/>
      <c r="Q545" s="42">
        <f>SUM(O545:P545)</f>
        <v>52300</v>
      </c>
      <c r="R545" s="42"/>
      <c r="S545" s="42">
        <f>SUM(Q545:R545)</f>
        <v>52300</v>
      </c>
      <c r="T545" s="42"/>
      <c r="U545" s="42">
        <f>SUM(S545:T545)</f>
        <v>52300</v>
      </c>
      <c r="V545" s="112"/>
      <c r="W545" s="42">
        <v>12100</v>
      </c>
      <c r="X545" s="42">
        <f>SUM(U545:W545)</f>
        <v>64400</v>
      </c>
      <c r="Y545" s="42"/>
      <c r="Z545" s="42"/>
      <c r="AA545" s="42">
        <f>SUM(X545:Z545)</f>
        <v>64400</v>
      </c>
      <c r="AB545" s="42"/>
      <c r="AC545" s="42">
        <f>SUM(AA545:AB545)</f>
        <v>64400</v>
      </c>
      <c r="AD545" s="42">
        <v>64400</v>
      </c>
      <c r="AE545" s="77">
        <f>AD545/AC545</f>
        <v>1</v>
      </c>
    </row>
    <row r="546" spans="1:31" ht="12.75">
      <c r="A546" s="15"/>
      <c r="B546" s="16"/>
      <c r="C546" s="16"/>
      <c r="D546" s="19"/>
      <c r="E546" s="111"/>
      <c r="F546" s="111"/>
      <c r="G546" s="19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2"/>
      <c r="W546" s="113"/>
      <c r="X546" s="113"/>
      <c r="Y546" s="113"/>
      <c r="Z546" s="113"/>
      <c r="AA546" s="113"/>
      <c r="AB546" s="113"/>
      <c r="AC546" s="113"/>
      <c r="AD546" s="113"/>
      <c r="AE546" s="114"/>
    </row>
    <row r="547" spans="1:31" ht="12.75">
      <c r="A547" s="49"/>
      <c r="B547" s="58" t="s">
        <v>183</v>
      </c>
      <c r="C547" s="58"/>
      <c r="D547" s="59" t="s">
        <v>184</v>
      </c>
      <c r="E547" s="60">
        <v>232000</v>
      </c>
      <c r="F547" s="60">
        <v>-3000</v>
      </c>
      <c r="G547" s="60">
        <f aca="true" t="shared" si="296" ref="G547:G559">SUM(E547:F547)</f>
        <v>229000</v>
      </c>
      <c r="H547" s="42"/>
      <c r="I547" s="42">
        <f aca="true" t="shared" si="297" ref="I547:I560">SUM(G547:H547)</f>
        <v>229000</v>
      </c>
      <c r="J547" s="42"/>
      <c r="K547" s="42">
        <f aca="true" t="shared" si="298" ref="K547:K560">SUM(I547:J547)</f>
        <v>229000</v>
      </c>
      <c r="L547" s="42"/>
      <c r="M547" s="42">
        <f aca="true" t="shared" si="299" ref="M547:M560">SUM(K547:L547)</f>
        <v>229000</v>
      </c>
      <c r="N547" s="42"/>
      <c r="O547" s="42">
        <f aca="true" t="shared" si="300" ref="O547:O560">SUM(M547:N547)</f>
        <v>229000</v>
      </c>
      <c r="P547" s="42"/>
      <c r="Q547" s="42">
        <f aca="true" t="shared" si="301" ref="Q547:Q560">SUM(O547:P547)</f>
        <v>229000</v>
      </c>
      <c r="R547" s="42"/>
      <c r="S547" s="42">
        <f aca="true" t="shared" si="302" ref="S547:S560">SUM(Q547:R547)</f>
        <v>229000</v>
      </c>
      <c r="T547" s="42"/>
      <c r="U547" s="42">
        <f aca="true" t="shared" si="303" ref="U547:U560">SUM(S547:T547)</f>
        <v>229000</v>
      </c>
      <c r="V547" s="61"/>
      <c r="W547" s="42"/>
      <c r="X547" s="42">
        <f aca="true" t="shared" si="304" ref="X547:X560">SUM(U547:W547)</f>
        <v>229000</v>
      </c>
      <c r="Y547" s="42"/>
      <c r="Z547" s="42">
        <v>1700</v>
      </c>
      <c r="AA547" s="42">
        <f aca="true" t="shared" si="305" ref="AA547:AA560">SUM(X547:Z547)</f>
        <v>230700</v>
      </c>
      <c r="AB547" s="42"/>
      <c r="AC547" s="42">
        <f aca="true" t="shared" si="306" ref="AC547:AC560">SUM(AA547:AB547)</f>
        <v>230700</v>
      </c>
      <c r="AD547" s="42">
        <v>230700</v>
      </c>
      <c r="AE547" s="77">
        <f aca="true" t="shared" si="307" ref="AE547:AE560">AD547/AC547</f>
        <v>1</v>
      </c>
    </row>
    <row r="548" spans="1:31" ht="12.75">
      <c r="A548" s="15"/>
      <c r="B548" s="16"/>
      <c r="C548" s="16" t="s">
        <v>93</v>
      </c>
      <c r="D548" s="13" t="s">
        <v>94</v>
      </c>
      <c r="E548" s="14"/>
      <c r="F548" s="14">
        <v>1000</v>
      </c>
      <c r="G548" s="14">
        <f t="shared" si="296"/>
        <v>1000</v>
      </c>
      <c r="H548" s="105"/>
      <c r="I548" s="105">
        <f t="shared" si="297"/>
        <v>1000</v>
      </c>
      <c r="J548" s="105"/>
      <c r="K548" s="105">
        <f t="shared" si="298"/>
        <v>1000</v>
      </c>
      <c r="L548" s="105"/>
      <c r="M548" s="105">
        <f t="shared" si="299"/>
        <v>1000</v>
      </c>
      <c r="N548" s="105"/>
      <c r="O548" s="105">
        <f t="shared" si="300"/>
        <v>1000</v>
      </c>
      <c r="P548" s="105"/>
      <c r="Q548" s="105">
        <f t="shared" si="301"/>
        <v>1000</v>
      </c>
      <c r="R548" s="105"/>
      <c r="S548" s="105">
        <f t="shared" si="302"/>
        <v>1000</v>
      </c>
      <c r="T548" s="105"/>
      <c r="U548" s="105">
        <f t="shared" si="303"/>
        <v>1000</v>
      </c>
      <c r="V548" s="112"/>
      <c r="W548" s="105"/>
      <c r="X548" s="105">
        <f t="shared" si="304"/>
        <v>1000</v>
      </c>
      <c r="Y548" s="105"/>
      <c r="Z548" s="105"/>
      <c r="AA548" s="105">
        <f t="shared" si="305"/>
        <v>1000</v>
      </c>
      <c r="AB548" s="105">
        <v>-100</v>
      </c>
      <c r="AC548" s="105">
        <f t="shared" si="306"/>
        <v>900</v>
      </c>
      <c r="AD548" s="105">
        <v>900</v>
      </c>
      <c r="AE548" s="106">
        <f t="shared" si="307"/>
        <v>1</v>
      </c>
    </row>
    <row r="549" spans="1:31" ht="12.75">
      <c r="A549" s="17"/>
      <c r="B549" s="18"/>
      <c r="C549" s="18" t="s">
        <v>85</v>
      </c>
      <c r="D549" s="13" t="s">
        <v>86</v>
      </c>
      <c r="E549" s="14">
        <v>180117</v>
      </c>
      <c r="F549" s="14">
        <v>-28953</v>
      </c>
      <c r="G549" s="14">
        <f t="shared" si="296"/>
        <v>151164</v>
      </c>
      <c r="H549" s="42"/>
      <c r="I549" s="42">
        <f t="shared" si="297"/>
        <v>151164</v>
      </c>
      <c r="J549" s="42"/>
      <c r="K549" s="42">
        <f t="shared" si="298"/>
        <v>151164</v>
      </c>
      <c r="L549" s="42"/>
      <c r="M549" s="42">
        <f t="shared" si="299"/>
        <v>151164</v>
      </c>
      <c r="N549" s="42"/>
      <c r="O549" s="42">
        <f t="shared" si="300"/>
        <v>151164</v>
      </c>
      <c r="P549" s="42"/>
      <c r="Q549" s="42">
        <f t="shared" si="301"/>
        <v>151164</v>
      </c>
      <c r="R549" s="42"/>
      <c r="S549" s="42">
        <f t="shared" si="302"/>
        <v>151164</v>
      </c>
      <c r="T549" s="42"/>
      <c r="U549" s="42">
        <f t="shared" si="303"/>
        <v>151164</v>
      </c>
      <c r="V549" s="112"/>
      <c r="W549" s="42"/>
      <c r="X549" s="42">
        <f t="shared" si="304"/>
        <v>151164</v>
      </c>
      <c r="Y549" s="42"/>
      <c r="Z549" s="42"/>
      <c r="AA549" s="42">
        <f t="shared" si="305"/>
        <v>151164</v>
      </c>
      <c r="AB549" s="42"/>
      <c r="AC549" s="42">
        <f t="shared" si="306"/>
        <v>151164</v>
      </c>
      <c r="AD549" s="42">
        <v>151164</v>
      </c>
      <c r="AE549" s="77">
        <f t="shared" si="307"/>
        <v>1</v>
      </c>
    </row>
    <row r="550" spans="1:31" ht="12.75">
      <c r="A550" s="17"/>
      <c r="B550" s="18"/>
      <c r="C550" s="18" t="s">
        <v>87</v>
      </c>
      <c r="D550" s="13" t="s">
        <v>88</v>
      </c>
      <c r="E550" s="14">
        <v>12686</v>
      </c>
      <c r="F550" s="14">
        <v>-726</v>
      </c>
      <c r="G550" s="14">
        <f t="shared" si="296"/>
        <v>11960</v>
      </c>
      <c r="H550" s="42"/>
      <c r="I550" s="42">
        <f t="shared" si="297"/>
        <v>11960</v>
      </c>
      <c r="J550" s="42"/>
      <c r="K550" s="42">
        <f t="shared" si="298"/>
        <v>11960</v>
      </c>
      <c r="L550" s="42"/>
      <c r="M550" s="42">
        <f t="shared" si="299"/>
        <v>11960</v>
      </c>
      <c r="N550" s="42"/>
      <c r="O550" s="42">
        <f t="shared" si="300"/>
        <v>11960</v>
      </c>
      <c r="P550" s="42"/>
      <c r="Q550" s="42">
        <f t="shared" si="301"/>
        <v>11960</v>
      </c>
      <c r="R550" s="42"/>
      <c r="S550" s="42">
        <f t="shared" si="302"/>
        <v>11960</v>
      </c>
      <c r="T550" s="42"/>
      <c r="U550" s="42">
        <f t="shared" si="303"/>
        <v>11960</v>
      </c>
      <c r="V550" s="112"/>
      <c r="W550" s="42"/>
      <c r="X550" s="42">
        <f t="shared" si="304"/>
        <v>11960</v>
      </c>
      <c r="Y550" s="42"/>
      <c r="Z550" s="42"/>
      <c r="AA550" s="42">
        <f t="shared" si="305"/>
        <v>11960</v>
      </c>
      <c r="AB550" s="42"/>
      <c r="AC550" s="42">
        <f t="shared" si="306"/>
        <v>11960</v>
      </c>
      <c r="AD550" s="42">
        <v>11960</v>
      </c>
      <c r="AE550" s="77">
        <f t="shared" si="307"/>
        <v>1</v>
      </c>
    </row>
    <row r="551" spans="1:31" ht="12.75">
      <c r="A551" s="17"/>
      <c r="B551" s="18"/>
      <c r="C551" s="18" t="s">
        <v>57</v>
      </c>
      <c r="D551" s="13" t="s">
        <v>58</v>
      </c>
      <c r="E551" s="14">
        <v>34473</v>
      </c>
      <c r="F551" s="14">
        <v>-5473</v>
      </c>
      <c r="G551" s="14">
        <f t="shared" si="296"/>
        <v>29000</v>
      </c>
      <c r="H551" s="42"/>
      <c r="I551" s="42">
        <f t="shared" si="297"/>
        <v>29000</v>
      </c>
      <c r="J551" s="42"/>
      <c r="K551" s="42">
        <f t="shared" si="298"/>
        <v>29000</v>
      </c>
      <c r="L551" s="42"/>
      <c r="M551" s="42">
        <f t="shared" si="299"/>
        <v>29000</v>
      </c>
      <c r="N551" s="42"/>
      <c r="O551" s="42">
        <f t="shared" si="300"/>
        <v>29000</v>
      </c>
      <c r="P551" s="42"/>
      <c r="Q551" s="42">
        <f t="shared" si="301"/>
        <v>29000</v>
      </c>
      <c r="R551" s="42"/>
      <c r="S551" s="42">
        <f t="shared" si="302"/>
        <v>29000</v>
      </c>
      <c r="T551" s="42"/>
      <c r="U551" s="42">
        <f t="shared" si="303"/>
        <v>29000</v>
      </c>
      <c r="V551" s="112"/>
      <c r="W551" s="42"/>
      <c r="X551" s="42">
        <f t="shared" si="304"/>
        <v>29000</v>
      </c>
      <c r="Y551" s="42"/>
      <c r="Z551" s="42"/>
      <c r="AA551" s="42">
        <f t="shared" si="305"/>
        <v>29000</v>
      </c>
      <c r="AB551" s="42"/>
      <c r="AC551" s="42">
        <f t="shared" si="306"/>
        <v>29000</v>
      </c>
      <c r="AD551" s="42">
        <v>29000</v>
      </c>
      <c r="AE551" s="77">
        <f t="shared" si="307"/>
        <v>1</v>
      </c>
    </row>
    <row r="552" spans="1:31" ht="12.75">
      <c r="A552" s="17"/>
      <c r="B552" s="18"/>
      <c r="C552" s="18" t="s">
        <v>59</v>
      </c>
      <c r="D552" s="13" t="s">
        <v>60</v>
      </c>
      <c r="E552" s="14">
        <v>4724</v>
      </c>
      <c r="F552" s="14">
        <v>-734</v>
      </c>
      <c r="G552" s="14">
        <f t="shared" si="296"/>
        <v>3990</v>
      </c>
      <c r="H552" s="42"/>
      <c r="I552" s="42">
        <f t="shared" si="297"/>
        <v>3990</v>
      </c>
      <c r="J552" s="42"/>
      <c r="K552" s="42">
        <f t="shared" si="298"/>
        <v>3990</v>
      </c>
      <c r="L552" s="42"/>
      <c r="M552" s="42">
        <f t="shared" si="299"/>
        <v>3990</v>
      </c>
      <c r="N552" s="42"/>
      <c r="O552" s="42">
        <f t="shared" si="300"/>
        <v>3990</v>
      </c>
      <c r="P552" s="42"/>
      <c r="Q552" s="42">
        <f t="shared" si="301"/>
        <v>3990</v>
      </c>
      <c r="R552" s="42"/>
      <c r="S552" s="42">
        <f t="shared" si="302"/>
        <v>3990</v>
      </c>
      <c r="T552" s="42"/>
      <c r="U552" s="42">
        <f t="shared" si="303"/>
        <v>3990</v>
      </c>
      <c r="V552" s="112"/>
      <c r="W552" s="42"/>
      <c r="X552" s="42">
        <f t="shared" si="304"/>
        <v>3990</v>
      </c>
      <c r="Y552" s="42"/>
      <c r="Z552" s="42"/>
      <c r="AA552" s="42">
        <f t="shared" si="305"/>
        <v>3990</v>
      </c>
      <c r="AB552" s="42"/>
      <c r="AC552" s="42">
        <f t="shared" si="306"/>
        <v>3990</v>
      </c>
      <c r="AD552" s="42">
        <v>3990</v>
      </c>
      <c r="AE552" s="77">
        <f t="shared" si="307"/>
        <v>1</v>
      </c>
    </row>
    <row r="553" spans="1:31" ht="12.75">
      <c r="A553" s="17"/>
      <c r="B553" s="18"/>
      <c r="C553" s="18" t="s">
        <v>20</v>
      </c>
      <c r="D553" s="13" t="s">
        <v>21</v>
      </c>
      <c r="E553" s="14"/>
      <c r="F553" s="14">
        <v>4806</v>
      </c>
      <c r="G553" s="14">
        <f t="shared" si="296"/>
        <v>4806</v>
      </c>
      <c r="H553" s="42"/>
      <c r="I553" s="42">
        <f t="shared" si="297"/>
        <v>4806</v>
      </c>
      <c r="J553" s="42"/>
      <c r="K553" s="42">
        <f t="shared" si="298"/>
        <v>4806</v>
      </c>
      <c r="L553" s="42"/>
      <c r="M553" s="42">
        <f t="shared" si="299"/>
        <v>4806</v>
      </c>
      <c r="N553" s="42"/>
      <c r="O553" s="42">
        <f t="shared" si="300"/>
        <v>4806</v>
      </c>
      <c r="P553" s="42"/>
      <c r="Q553" s="42">
        <f t="shared" si="301"/>
        <v>4806</v>
      </c>
      <c r="R553" s="42"/>
      <c r="S553" s="42">
        <f t="shared" si="302"/>
        <v>4806</v>
      </c>
      <c r="T553" s="42"/>
      <c r="U553" s="42">
        <f t="shared" si="303"/>
        <v>4806</v>
      </c>
      <c r="V553" s="112"/>
      <c r="W553" s="42"/>
      <c r="X553" s="42">
        <f t="shared" si="304"/>
        <v>4806</v>
      </c>
      <c r="Y553" s="42"/>
      <c r="Z553" s="42"/>
      <c r="AA553" s="42">
        <f t="shared" si="305"/>
        <v>4806</v>
      </c>
      <c r="AB553" s="42">
        <v>717</v>
      </c>
      <c r="AC553" s="42">
        <f t="shared" si="306"/>
        <v>5523</v>
      </c>
      <c r="AD553" s="42">
        <v>5523</v>
      </c>
      <c r="AE553" s="77">
        <f t="shared" si="307"/>
        <v>1</v>
      </c>
    </row>
    <row r="554" spans="1:31" ht="12.75">
      <c r="A554" s="17"/>
      <c r="B554" s="18"/>
      <c r="C554" s="18" t="s">
        <v>72</v>
      </c>
      <c r="D554" s="13" t="s">
        <v>73</v>
      </c>
      <c r="E554" s="14"/>
      <c r="F554" s="14">
        <v>7700</v>
      </c>
      <c r="G554" s="14">
        <f t="shared" si="296"/>
        <v>7700</v>
      </c>
      <c r="H554" s="42">
        <v>-200</v>
      </c>
      <c r="I554" s="42">
        <f t="shared" si="297"/>
        <v>7500</v>
      </c>
      <c r="J554" s="42"/>
      <c r="K554" s="42">
        <f t="shared" si="298"/>
        <v>7500</v>
      </c>
      <c r="L554" s="42">
        <v>-2007</v>
      </c>
      <c r="M554" s="42">
        <f t="shared" si="299"/>
        <v>5493</v>
      </c>
      <c r="N554" s="42"/>
      <c r="O554" s="42">
        <f t="shared" si="300"/>
        <v>5493</v>
      </c>
      <c r="P554" s="42"/>
      <c r="Q554" s="42">
        <f t="shared" si="301"/>
        <v>5493</v>
      </c>
      <c r="R554" s="42"/>
      <c r="S554" s="42">
        <f t="shared" si="302"/>
        <v>5493</v>
      </c>
      <c r="T554" s="42"/>
      <c r="U554" s="42">
        <f t="shared" si="303"/>
        <v>5493</v>
      </c>
      <c r="V554" s="112"/>
      <c r="W554" s="42"/>
      <c r="X554" s="42">
        <f t="shared" si="304"/>
        <v>5493</v>
      </c>
      <c r="Y554" s="42"/>
      <c r="Z554" s="42"/>
      <c r="AA554" s="42">
        <f t="shared" si="305"/>
        <v>5493</v>
      </c>
      <c r="AB554" s="42">
        <v>-1000</v>
      </c>
      <c r="AC554" s="42">
        <f t="shared" si="306"/>
        <v>4493</v>
      </c>
      <c r="AD554" s="42">
        <v>4493</v>
      </c>
      <c r="AE554" s="77">
        <f t="shared" si="307"/>
        <v>1</v>
      </c>
    </row>
    <row r="555" spans="1:31" ht="12.75">
      <c r="A555" s="17"/>
      <c r="B555" s="18"/>
      <c r="C555" s="18" t="s">
        <v>22</v>
      </c>
      <c r="D555" s="13" t="s">
        <v>23</v>
      </c>
      <c r="E555" s="14"/>
      <c r="F555" s="14">
        <v>2200</v>
      </c>
      <c r="G555" s="14">
        <f t="shared" si="296"/>
        <v>2200</v>
      </c>
      <c r="H555" s="42"/>
      <c r="I555" s="42">
        <f t="shared" si="297"/>
        <v>2200</v>
      </c>
      <c r="J555" s="42"/>
      <c r="K555" s="42">
        <f t="shared" si="298"/>
        <v>2200</v>
      </c>
      <c r="L555" s="42">
        <v>-1650</v>
      </c>
      <c r="M555" s="42">
        <f t="shared" si="299"/>
        <v>550</v>
      </c>
      <c r="N555" s="42"/>
      <c r="O555" s="42">
        <f t="shared" si="300"/>
        <v>550</v>
      </c>
      <c r="P555" s="42"/>
      <c r="Q555" s="42">
        <f t="shared" si="301"/>
        <v>550</v>
      </c>
      <c r="R555" s="42"/>
      <c r="S555" s="42">
        <f t="shared" si="302"/>
        <v>550</v>
      </c>
      <c r="T555" s="42"/>
      <c r="U555" s="42">
        <f t="shared" si="303"/>
        <v>550</v>
      </c>
      <c r="V555" s="112"/>
      <c r="W555" s="42"/>
      <c r="X555" s="42">
        <f t="shared" si="304"/>
        <v>550</v>
      </c>
      <c r="Y555" s="42"/>
      <c r="Z555" s="42"/>
      <c r="AA555" s="42">
        <f t="shared" si="305"/>
        <v>550</v>
      </c>
      <c r="AB555" s="42">
        <v>-50</v>
      </c>
      <c r="AC555" s="42">
        <f t="shared" si="306"/>
        <v>500</v>
      </c>
      <c r="AD555" s="42">
        <v>500</v>
      </c>
      <c r="AE555" s="77">
        <f t="shared" si="307"/>
        <v>1</v>
      </c>
    </row>
    <row r="556" spans="1:31" ht="12.75">
      <c r="A556" s="17"/>
      <c r="B556" s="18"/>
      <c r="C556" s="18" t="s">
        <v>16</v>
      </c>
      <c r="D556" s="13" t="s">
        <v>17</v>
      </c>
      <c r="E556" s="14"/>
      <c r="F556" s="14">
        <v>9405</v>
      </c>
      <c r="G556" s="14">
        <f t="shared" si="296"/>
        <v>9405</v>
      </c>
      <c r="H556" s="42"/>
      <c r="I556" s="42">
        <f t="shared" si="297"/>
        <v>9405</v>
      </c>
      <c r="J556" s="42"/>
      <c r="K556" s="42">
        <f t="shared" si="298"/>
        <v>9405</v>
      </c>
      <c r="L556" s="42">
        <v>3695</v>
      </c>
      <c r="M556" s="42">
        <f t="shared" si="299"/>
        <v>13100</v>
      </c>
      <c r="N556" s="42"/>
      <c r="O556" s="42">
        <f t="shared" si="300"/>
        <v>13100</v>
      </c>
      <c r="P556" s="42"/>
      <c r="Q556" s="42">
        <f t="shared" si="301"/>
        <v>13100</v>
      </c>
      <c r="R556" s="42"/>
      <c r="S556" s="42">
        <f t="shared" si="302"/>
        <v>13100</v>
      </c>
      <c r="T556" s="42"/>
      <c r="U556" s="42">
        <f t="shared" si="303"/>
        <v>13100</v>
      </c>
      <c r="V556" s="112"/>
      <c r="W556" s="42"/>
      <c r="X556" s="42">
        <f t="shared" si="304"/>
        <v>13100</v>
      </c>
      <c r="Y556" s="42"/>
      <c r="Z556" s="42">
        <v>1700</v>
      </c>
      <c r="AA556" s="42">
        <f t="shared" si="305"/>
        <v>14800</v>
      </c>
      <c r="AB556" s="42">
        <v>650</v>
      </c>
      <c r="AC556" s="42">
        <f t="shared" si="306"/>
        <v>15450</v>
      </c>
      <c r="AD556" s="42">
        <v>15450</v>
      </c>
      <c r="AE556" s="77">
        <f t="shared" si="307"/>
        <v>1</v>
      </c>
    </row>
    <row r="557" spans="1:31" ht="12.75">
      <c r="A557" s="17"/>
      <c r="B557" s="18"/>
      <c r="C557" s="18" t="s">
        <v>34</v>
      </c>
      <c r="D557" s="13" t="s">
        <v>35</v>
      </c>
      <c r="E557" s="14"/>
      <c r="F557" s="14">
        <v>825</v>
      </c>
      <c r="G557" s="14">
        <f t="shared" si="296"/>
        <v>825</v>
      </c>
      <c r="H557" s="42"/>
      <c r="I557" s="42">
        <f t="shared" si="297"/>
        <v>825</v>
      </c>
      <c r="J557" s="42"/>
      <c r="K557" s="42">
        <f t="shared" si="298"/>
        <v>825</v>
      </c>
      <c r="L557" s="42">
        <v>-275</v>
      </c>
      <c r="M557" s="42">
        <f t="shared" si="299"/>
        <v>550</v>
      </c>
      <c r="N557" s="42"/>
      <c r="O557" s="42">
        <f t="shared" si="300"/>
        <v>550</v>
      </c>
      <c r="P557" s="42"/>
      <c r="Q557" s="42">
        <f t="shared" si="301"/>
        <v>550</v>
      </c>
      <c r="R557" s="42"/>
      <c r="S557" s="42">
        <f t="shared" si="302"/>
        <v>550</v>
      </c>
      <c r="T557" s="42"/>
      <c r="U557" s="42">
        <f t="shared" si="303"/>
        <v>550</v>
      </c>
      <c r="V557" s="112"/>
      <c r="W557" s="42"/>
      <c r="X557" s="42">
        <f t="shared" si="304"/>
        <v>550</v>
      </c>
      <c r="Y557" s="42"/>
      <c r="Z557" s="42"/>
      <c r="AA557" s="42">
        <f t="shared" si="305"/>
        <v>550</v>
      </c>
      <c r="AB557" s="42">
        <v>-200</v>
      </c>
      <c r="AC557" s="42">
        <f t="shared" si="306"/>
        <v>350</v>
      </c>
      <c r="AD557" s="42">
        <v>350</v>
      </c>
      <c r="AE557" s="77">
        <f t="shared" si="307"/>
        <v>1</v>
      </c>
    </row>
    <row r="558" spans="1:31" ht="12.75">
      <c r="A558" s="17"/>
      <c r="B558" s="18"/>
      <c r="C558" s="18" t="s">
        <v>30</v>
      </c>
      <c r="D558" s="13" t="s">
        <v>31</v>
      </c>
      <c r="E558" s="14"/>
      <c r="F558" s="14">
        <v>2750</v>
      </c>
      <c r="G558" s="14">
        <f t="shared" si="296"/>
        <v>2750</v>
      </c>
      <c r="H558" s="42"/>
      <c r="I558" s="42">
        <f t="shared" si="297"/>
        <v>2750</v>
      </c>
      <c r="J558" s="42"/>
      <c r="K558" s="42">
        <f t="shared" si="298"/>
        <v>2750</v>
      </c>
      <c r="L558" s="42"/>
      <c r="M558" s="42">
        <f t="shared" si="299"/>
        <v>2750</v>
      </c>
      <c r="N558" s="42"/>
      <c r="O558" s="42">
        <f t="shared" si="300"/>
        <v>2750</v>
      </c>
      <c r="P558" s="42"/>
      <c r="Q558" s="42">
        <f t="shared" si="301"/>
        <v>2750</v>
      </c>
      <c r="R558" s="42"/>
      <c r="S558" s="42">
        <f t="shared" si="302"/>
        <v>2750</v>
      </c>
      <c r="T558" s="42"/>
      <c r="U558" s="42">
        <f t="shared" si="303"/>
        <v>2750</v>
      </c>
      <c r="V558" s="112"/>
      <c r="W558" s="42"/>
      <c r="X558" s="42">
        <f t="shared" si="304"/>
        <v>2750</v>
      </c>
      <c r="Y558" s="42"/>
      <c r="Z558" s="42"/>
      <c r="AA558" s="42">
        <f t="shared" si="305"/>
        <v>2750</v>
      </c>
      <c r="AB558" s="42"/>
      <c r="AC558" s="42">
        <f t="shared" si="306"/>
        <v>2750</v>
      </c>
      <c r="AD558" s="42">
        <v>2750</v>
      </c>
      <c r="AE558" s="77">
        <f t="shared" si="307"/>
        <v>1</v>
      </c>
    </row>
    <row r="559" spans="1:31" ht="12.75">
      <c r="A559" s="17"/>
      <c r="B559" s="18"/>
      <c r="C559" s="18" t="s">
        <v>97</v>
      </c>
      <c r="D559" s="13" t="s">
        <v>98</v>
      </c>
      <c r="E559" s="14"/>
      <c r="F559" s="14">
        <v>4200</v>
      </c>
      <c r="G559" s="14">
        <f t="shared" si="296"/>
        <v>4200</v>
      </c>
      <c r="H559" s="42"/>
      <c r="I559" s="42">
        <f t="shared" si="297"/>
        <v>4200</v>
      </c>
      <c r="J559" s="42"/>
      <c r="K559" s="42">
        <f t="shared" si="298"/>
        <v>4200</v>
      </c>
      <c r="L559" s="42">
        <v>237</v>
      </c>
      <c r="M559" s="42">
        <f t="shared" si="299"/>
        <v>4437</v>
      </c>
      <c r="N559" s="42"/>
      <c r="O559" s="42">
        <f t="shared" si="300"/>
        <v>4437</v>
      </c>
      <c r="P559" s="42"/>
      <c r="Q559" s="42">
        <f t="shared" si="301"/>
        <v>4437</v>
      </c>
      <c r="R559" s="42"/>
      <c r="S559" s="42">
        <f t="shared" si="302"/>
        <v>4437</v>
      </c>
      <c r="T559" s="42"/>
      <c r="U559" s="42">
        <f t="shared" si="303"/>
        <v>4437</v>
      </c>
      <c r="V559" s="112"/>
      <c r="W559" s="42"/>
      <c r="X559" s="42">
        <f t="shared" si="304"/>
        <v>4437</v>
      </c>
      <c r="Y559" s="42"/>
      <c r="Z559" s="42"/>
      <c r="AA559" s="42">
        <f t="shared" si="305"/>
        <v>4437</v>
      </c>
      <c r="AB559" s="42"/>
      <c r="AC559" s="42">
        <f t="shared" si="306"/>
        <v>4437</v>
      </c>
      <c r="AD559" s="42">
        <v>4437</v>
      </c>
      <c r="AE559" s="77">
        <f t="shared" si="307"/>
        <v>1</v>
      </c>
    </row>
    <row r="560" spans="1:31" ht="12.75">
      <c r="A560" s="17"/>
      <c r="B560" s="18"/>
      <c r="C560" s="18" t="s">
        <v>248</v>
      </c>
      <c r="D560" s="13" t="s">
        <v>249</v>
      </c>
      <c r="E560" s="14"/>
      <c r="F560" s="14"/>
      <c r="G560" s="14">
        <v>0</v>
      </c>
      <c r="H560" s="42">
        <v>200</v>
      </c>
      <c r="I560" s="42">
        <f t="shared" si="297"/>
        <v>200</v>
      </c>
      <c r="J560" s="42"/>
      <c r="K560" s="42">
        <f t="shared" si="298"/>
        <v>200</v>
      </c>
      <c r="L560" s="42"/>
      <c r="M560" s="42">
        <f t="shared" si="299"/>
        <v>200</v>
      </c>
      <c r="N560" s="42"/>
      <c r="O560" s="42">
        <f t="shared" si="300"/>
        <v>200</v>
      </c>
      <c r="P560" s="42"/>
      <c r="Q560" s="42">
        <f t="shared" si="301"/>
        <v>200</v>
      </c>
      <c r="R560" s="42"/>
      <c r="S560" s="42">
        <f t="shared" si="302"/>
        <v>200</v>
      </c>
      <c r="T560" s="42"/>
      <c r="U560" s="42">
        <f t="shared" si="303"/>
        <v>200</v>
      </c>
      <c r="V560" s="112"/>
      <c r="W560" s="42"/>
      <c r="X560" s="42">
        <f t="shared" si="304"/>
        <v>200</v>
      </c>
      <c r="Y560" s="42"/>
      <c r="Z560" s="42"/>
      <c r="AA560" s="42">
        <f t="shared" si="305"/>
        <v>200</v>
      </c>
      <c r="AB560" s="42">
        <v>-17</v>
      </c>
      <c r="AC560" s="42">
        <f t="shared" si="306"/>
        <v>183</v>
      </c>
      <c r="AD560" s="42">
        <v>183</v>
      </c>
      <c r="AE560" s="77">
        <f t="shared" si="307"/>
        <v>1</v>
      </c>
    </row>
    <row r="561" spans="1:31" ht="12.75">
      <c r="A561" s="17"/>
      <c r="B561" s="18"/>
      <c r="C561" s="18"/>
      <c r="D561" s="13"/>
      <c r="E561" s="14"/>
      <c r="F561" s="14"/>
      <c r="G561" s="14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112"/>
      <c r="W561" s="42"/>
      <c r="X561" s="42"/>
      <c r="Y561" s="42"/>
      <c r="Z561" s="42"/>
      <c r="AA561" s="42"/>
      <c r="AB561" s="42"/>
      <c r="AC561" s="42"/>
      <c r="AD561" s="42"/>
      <c r="AE561" s="77"/>
    </row>
    <row r="562" spans="1:31" ht="12.75">
      <c r="A562" s="49"/>
      <c r="B562" s="58" t="s">
        <v>185</v>
      </c>
      <c r="C562" s="58"/>
      <c r="D562" s="59" t="s">
        <v>186</v>
      </c>
      <c r="E562" s="14">
        <v>5000</v>
      </c>
      <c r="F562" s="14"/>
      <c r="G562" s="14">
        <f>SUM(E562:F562)</f>
        <v>5000</v>
      </c>
      <c r="H562" s="42"/>
      <c r="I562" s="42">
        <f>SUM(G562:H562)</f>
        <v>5000</v>
      </c>
      <c r="J562" s="42"/>
      <c r="K562" s="42">
        <f>SUM(I562:J562)</f>
        <v>5000</v>
      </c>
      <c r="L562" s="42"/>
      <c r="M562" s="42">
        <f>SUM(K562:L562)</f>
        <v>5000</v>
      </c>
      <c r="N562" s="42"/>
      <c r="O562" s="42">
        <f>SUM(M562:N562)</f>
        <v>5000</v>
      </c>
      <c r="P562" s="42"/>
      <c r="Q562" s="42">
        <f>SUM(O562:P562)</f>
        <v>5000</v>
      </c>
      <c r="R562" s="42"/>
      <c r="S562" s="42">
        <f>SUM(Q562:R562)</f>
        <v>5000</v>
      </c>
      <c r="T562" s="42"/>
      <c r="U562" s="42">
        <f>SUM(S562:T562)</f>
        <v>5000</v>
      </c>
      <c r="V562" s="112"/>
      <c r="W562" s="42"/>
      <c r="X562" s="42">
        <f>SUM(U562:W562)</f>
        <v>5000</v>
      </c>
      <c r="Y562" s="42"/>
      <c r="Z562" s="42"/>
      <c r="AA562" s="42">
        <f>SUM(X562:Z562)</f>
        <v>5000</v>
      </c>
      <c r="AB562" s="42"/>
      <c r="AC562" s="42">
        <f>SUM(AA562:AB562)</f>
        <v>5000</v>
      </c>
      <c r="AD562" s="42">
        <v>5000</v>
      </c>
      <c r="AE562" s="77">
        <f>AD562/AC562</f>
        <v>1</v>
      </c>
    </row>
    <row r="563" spans="1:31" ht="12.75">
      <c r="A563" s="11"/>
      <c r="B563" s="12"/>
      <c r="C563" s="12"/>
      <c r="D563" s="13" t="s">
        <v>187</v>
      </c>
      <c r="E563" s="14"/>
      <c r="F563" s="14"/>
      <c r="G563" s="14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112"/>
      <c r="W563" s="42"/>
      <c r="X563" s="42"/>
      <c r="Y563" s="42"/>
      <c r="Z563" s="42"/>
      <c r="AA563" s="42"/>
      <c r="AB563" s="42"/>
      <c r="AC563" s="42"/>
      <c r="AD563" s="42"/>
      <c r="AE563" s="77"/>
    </row>
    <row r="564" spans="1:31" ht="12.75">
      <c r="A564" s="11"/>
      <c r="B564" s="12"/>
      <c r="C564" s="12" t="s">
        <v>85</v>
      </c>
      <c r="D564" s="13" t="s">
        <v>86</v>
      </c>
      <c r="E564" s="14">
        <v>3870</v>
      </c>
      <c r="F564" s="14"/>
      <c r="G564" s="14">
        <f>SUM(E564:F564)</f>
        <v>3870</v>
      </c>
      <c r="H564" s="42"/>
      <c r="I564" s="42">
        <f>SUM(G564:H564)</f>
        <v>3870</v>
      </c>
      <c r="J564" s="42"/>
      <c r="K564" s="42">
        <f>SUM(I564:J564)</f>
        <v>3870</v>
      </c>
      <c r="L564" s="42"/>
      <c r="M564" s="42">
        <f>SUM(K564:L564)</f>
        <v>3870</v>
      </c>
      <c r="N564" s="42"/>
      <c r="O564" s="42">
        <f>SUM(M564:N564)</f>
        <v>3870</v>
      </c>
      <c r="P564" s="42"/>
      <c r="Q564" s="42">
        <f>SUM(O564:P564)</f>
        <v>3870</v>
      </c>
      <c r="R564" s="42"/>
      <c r="S564" s="42">
        <f>SUM(Q564:R564)</f>
        <v>3870</v>
      </c>
      <c r="T564" s="42"/>
      <c r="U564" s="42">
        <f>SUM(S564:T564)</f>
        <v>3870</v>
      </c>
      <c r="V564" s="112"/>
      <c r="W564" s="42"/>
      <c r="X564" s="42">
        <f>SUM(U564:W564)</f>
        <v>3870</v>
      </c>
      <c r="Y564" s="42"/>
      <c r="Z564" s="42"/>
      <c r="AA564" s="42">
        <f>SUM(X564:Z564)</f>
        <v>3870</v>
      </c>
      <c r="AB564" s="42">
        <v>-6</v>
      </c>
      <c r="AC564" s="42">
        <f>SUM(AA564:AB564)</f>
        <v>3864</v>
      </c>
      <c r="AD564" s="42">
        <v>3864</v>
      </c>
      <c r="AE564" s="77">
        <f>AD564/AC564</f>
        <v>1</v>
      </c>
    </row>
    <row r="565" spans="1:31" ht="12.75">
      <c r="A565" s="11"/>
      <c r="B565" s="12"/>
      <c r="C565" s="12" t="s">
        <v>87</v>
      </c>
      <c r="D565" s="13" t="s">
        <v>88</v>
      </c>
      <c r="E565" s="14">
        <v>329</v>
      </c>
      <c r="F565" s="14"/>
      <c r="G565" s="14">
        <f>SUM(E565:F565)</f>
        <v>329</v>
      </c>
      <c r="H565" s="42"/>
      <c r="I565" s="42">
        <f>SUM(G565:H565)</f>
        <v>329</v>
      </c>
      <c r="J565" s="42"/>
      <c r="K565" s="42">
        <f>SUM(I565:J565)</f>
        <v>329</v>
      </c>
      <c r="L565" s="42"/>
      <c r="M565" s="42">
        <f>SUM(K565:L565)</f>
        <v>329</v>
      </c>
      <c r="N565" s="42"/>
      <c r="O565" s="42">
        <f>SUM(M565:N565)</f>
        <v>329</v>
      </c>
      <c r="P565" s="42"/>
      <c r="Q565" s="42">
        <f>SUM(O565:P565)</f>
        <v>329</v>
      </c>
      <c r="R565" s="42"/>
      <c r="S565" s="42">
        <f>SUM(Q565:R565)</f>
        <v>329</v>
      </c>
      <c r="T565" s="42"/>
      <c r="U565" s="42">
        <f>SUM(S565:T565)</f>
        <v>329</v>
      </c>
      <c r="V565" s="112"/>
      <c r="W565" s="42"/>
      <c r="X565" s="42">
        <f>SUM(U565:W565)</f>
        <v>329</v>
      </c>
      <c r="Y565" s="42"/>
      <c r="Z565" s="42"/>
      <c r="AA565" s="42">
        <f>SUM(X565:Z565)</f>
        <v>329</v>
      </c>
      <c r="AB565" s="42"/>
      <c r="AC565" s="42">
        <f>SUM(AA565:AB565)</f>
        <v>329</v>
      </c>
      <c r="AD565" s="42">
        <v>329</v>
      </c>
      <c r="AE565" s="77">
        <f>AD565/AC565</f>
        <v>1</v>
      </c>
    </row>
    <row r="566" spans="1:31" ht="12.75">
      <c r="A566" s="11"/>
      <c r="B566" s="12"/>
      <c r="C566" s="12" t="s">
        <v>57</v>
      </c>
      <c r="D566" s="13" t="s">
        <v>58</v>
      </c>
      <c r="E566" s="14">
        <v>700</v>
      </c>
      <c r="F566" s="14"/>
      <c r="G566" s="14">
        <f>SUM(E566:F566)</f>
        <v>700</v>
      </c>
      <c r="H566" s="42"/>
      <c r="I566" s="42">
        <f>SUM(G566:H566)</f>
        <v>700</v>
      </c>
      <c r="J566" s="42"/>
      <c r="K566" s="42">
        <f>SUM(I566:J566)</f>
        <v>700</v>
      </c>
      <c r="L566" s="42"/>
      <c r="M566" s="42">
        <f>SUM(K566:L566)</f>
        <v>700</v>
      </c>
      <c r="N566" s="42"/>
      <c r="O566" s="42">
        <f>SUM(M566:N566)</f>
        <v>700</v>
      </c>
      <c r="P566" s="42"/>
      <c r="Q566" s="42">
        <f>SUM(O566:P566)</f>
        <v>700</v>
      </c>
      <c r="R566" s="42"/>
      <c r="S566" s="42">
        <f>SUM(Q566:R566)</f>
        <v>700</v>
      </c>
      <c r="T566" s="42"/>
      <c r="U566" s="42">
        <f>SUM(S566:T566)</f>
        <v>700</v>
      </c>
      <c r="V566" s="112"/>
      <c r="W566" s="42"/>
      <c r="X566" s="42">
        <f>SUM(U566:W566)</f>
        <v>700</v>
      </c>
      <c r="Y566" s="42"/>
      <c r="Z566" s="42"/>
      <c r="AA566" s="42">
        <f>SUM(X566:Z566)</f>
        <v>700</v>
      </c>
      <c r="AB566" s="42">
        <v>6</v>
      </c>
      <c r="AC566" s="42">
        <f>SUM(AA566:AB566)</f>
        <v>706</v>
      </c>
      <c r="AD566" s="42">
        <v>706</v>
      </c>
      <c r="AE566" s="77">
        <f>AD566/AC566</f>
        <v>1</v>
      </c>
    </row>
    <row r="567" spans="1:31" ht="12.75">
      <c r="A567" s="11"/>
      <c r="B567" s="12"/>
      <c r="C567" s="12" t="s">
        <v>59</v>
      </c>
      <c r="D567" s="13" t="s">
        <v>60</v>
      </c>
      <c r="E567" s="14">
        <v>101</v>
      </c>
      <c r="F567" s="14"/>
      <c r="G567" s="14">
        <f>SUM(E567:F567)</f>
        <v>101</v>
      </c>
      <c r="H567" s="42"/>
      <c r="I567" s="42">
        <f>SUM(G567:H567)</f>
        <v>101</v>
      </c>
      <c r="J567" s="42"/>
      <c r="K567" s="42">
        <f>SUM(I567:J567)</f>
        <v>101</v>
      </c>
      <c r="L567" s="42"/>
      <c r="M567" s="42">
        <f>SUM(K567:L567)</f>
        <v>101</v>
      </c>
      <c r="N567" s="42"/>
      <c r="O567" s="42">
        <f>SUM(M567:N567)</f>
        <v>101</v>
      </c>
      <c r="P567" s="42"/>
      <c r="Q567" s="42">
        <f>SUM(O567:P567)</f>
        <v>101</v>
      </c>
      <c r="R567" s="42"/>
      <c r="S567" s="42">
        <f>SUM(Q567:R567)</f>
        <v>101</v>
      </c>
      <c r="T567" s="42"/>
      <c r="U567" s="42">
        <f>SUM(S567:T567)</f>
        <v>101</v>
      </c>
      <c r="V567" s="112"/>
      <c r="W567" s="42"/>
      <c r="X567" s="42">
        <f>SUM(U567:W567)</f>
        <v>101</v>
      </c>
      <c r="Y567" s="42"/>
      <c r="Z567" s="42"/>
      <c r="AA567" s="42">
        <f>SUM(X567:Z567)</f>
        <v>101</v>
      </c>
      <c r="AB567" s="42"/>
      <c r="AC567" s="42">
        <f>SUM(AA567:AB567)</f>
        <v>101</v>
      </c>
      <c r="AD567" s="42">
        <v>101</v>
      </c>
      <c r="AE567" s="77">
        <f>AD567/AC567</f>
        <v>1</v>
      </c>
    </row>
    <row r="568" spans="1:31" ht="12.75">
      <c r="A568" s="49"/>
      <c r="B568" s="49"/>
      <c r="C568" s="49"/>
      <c r="D568" s="13"/>
      <c r="E568" s="14"/>
      <c r="F568" s="14"/>
      <c r="G568" s="14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112"/>
      <c r="W568" s="42"/>
      <c r="X568" s="42"/>
      <c r="Y568" s="42"/>
      <c r="Z568" s="42"/>
      <c r="AA568" s="42"/>
      <c r="AB568" s="42"/>
      <c r="AC568" s="42"/>
      <c r="AD568" s="42"/>
      <c r="AE568" s="77"/>
    </row>
    <row r="569" spans="1:31" ht="12.75">
      <c r="A569" s="49"/>
      <c r="B569" s="49" t="s">
        <v>188</v>
      </c>
      <c r="C569" s="49"/>
      <c r="D569" s="13" t="s">
        <v>33</v>
      </c>
      <c r="E569" s="14"/>
      <c r="F569" s="14"/>
      <c r="G569" s="14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>
        <v>6390</v>
      </c>
      <c r="S569" s="42">
        <f>SUM(Q569:R569)</f>
        <v>6390</v>
      </c>
      <c r="T569" s="42"/>
      <c r="U569" s="42">
        <f>SUM(S569:T569)</f>
        <v>6390</v>
      </c>
      <c r="V569" s="112"/>
      <c r="W569" s="42">
        <v>1170</v>
      </c>
      <c r="X569" s="42">
        <f>SUM(U569:W569)</f>
        <v>7560</v>
      </c>
      <c r="Y569" s="42"/>
      <c r="Z569" s="42"/>
      <c r="AA569" s="42">
        <f>SUM(X569:Z569)</f>
        <v>7560</v>
      </c>
      <c r="AB569" s="42"/>
      <c r="AC569" s="42">
        <f>SUM(AA569:AB569)</f>
        <v>7560</v>
      </c>
      <c r="AD569" s="42">
        <v>7560</v>
      </c>
      <c r="AE569" s="77">
        <f>AD569/AC569</f>
        <v>1</v>
      </c>
    </row>
    <row r="570" spans="1:31" ht="12.75">
      <c r="A570" s="49"/>
      <c r="B570" s="49"/>
      <c r="C570" s="16" t="s">
        <v>166</v>
      </c>
      <c r="D570" s="13" t="s">
        <v>167</v>
      </c>
      <c r="E570" s="14"/>
      <c r="F570" s="14"/>
      <c r="G570" s="14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>
        <v>6390</v>
      </c>
      <c r="S570" s="42">
        <f>SUM(Q570:R570)</f>
        <v>6390</v>
      </c>
      <c r="T570" s="42"/>
      <c r="U570" s="42">
        <f>SUM(S570:T570)</f>
        <v>6390</v>
      </c>
      <c r="V570" s="112"/>
      <c r="W570" s="42">
        <v>1170</v>
      </c>
      <c r="X570" s="42">
        <f>SUM(U570:W570)</f>
        <v>7560</v>
      </c>
      <c r="Y570" s="42"/>
      <c r="Z570" s="42"/>
      <c r="AA570" s="42">
        <f>SUM(X570:Z570)</f>
        <v>7560</v>
      </c>
      <c r="AB570" s="42"/>
      <c r="AC570" s="42">
        <f>SUM(AA570:AB570)</f>
        <v>7560</v>
      </c>
      <c r="AD570" s="42">
        <v>7560</v>
      </c>
      <c r="AE570" s="77">
        <f>AD570/AC570</f>
        <v>1</v>
      </c>
    </row>
    <row r="571" spans="1:31" ht="12.75">
      <c r="A571" s="17"/>
      <c r="B571" s="18"/>
      <c r="C571" s="18"/>
      <c r="D571" s="13"/>
      <c r="E571" s="14"/>
      <c r="F571" s="14"/>
      <c r="G571" s="14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112"/>
      <c r="W571" s="42"/>
      <c r="X571" s="42"/>
      <c r="Y571" s="42"/>
      <c r="Z571" s="42"/>
      <c r="AA571" s="42"/>
      <c r="AB571" s="42"/>
      <c r="AC571" s="42"/>
      <c r="AD571" s="42"/>
      <c r="AE571" s="77"/>
    </row>
    <row r="572" spans="1:31" s="5" customFormat="1" ht="12.75">
      <c r="A572" s="43" t="s">
        <v>200</v>
      </c>
      <c r="B572" s="43"/>
      <c r="C572" s="43"/>
      <c r="D572" s="39" t="s">
        <v>201</v>
      </c>
      <c r="E572" s="9">
        <v>160000</v>
      </c>
      <c r="F572" s="9">
        <v>-11000</v>
      </c>
      <c r="G572" s="9">
        <f>SUM(E572:F572)</f>
        <v>149000</v>
      </c>
      <c r="H572" s="41"/>
      <c r="I572" s="41">
        <f>SUM(G572:H572)</f>
        <v>149000</v>
      </c>
      <c r="J572" s="41"/>
      <c r="K572" s="41">
        <f>SUM(I572:J572)</f>
        <v>149000</v>
      </c>
      <c r="L572" s="41"/>
      <c r="M572" s="41">
        <f>SUM(K572:L572)</f>
        <v>149000</v>
      </c>
      <c r="N572" s="41"/>
      <c r="O572" s="41">
        <f>SUM(M572:N572)</f>
        <v>149000</v>
      </c>
      <c r="P572" s="41"/>
      <c r="Q572" s="41">
        <f>SUM(O572:P572)</f>
        <v>149000</v>
      </c>
      <c r="R572" s="41">
        <v>24000</v>
      </c>
      <c r="S572" s="41">
        <f>SUM(Q572:R572)</f>
        <v>173000</v>
      </c>
      <c r="T572" s="41"/>
      <c r="U572" s="41">
        <f>SUM(S572:T572)</f>
        <v>173000</v>
      </c>
      <c r="V572" s="47"/>
      <c r="W572" s="41">
        <v>70000</v>
      </c>
      <c r="X572" s="41">
        <f>SUM(U572:W572)</f>
        <v>243000</v>
      </c>
      <c r="Y572" s="41"/>
      <c r="Z572" s="41"/>
      <c r="AA572" s="41">
        <f>SUM(X572:Z572)</f>
        <v>243000</v>
      </c>
      <c r="AB572" s="41"/>
      <c r="AC572" s="41">
        <f>SUM(AA572:AB572)</f>
        <v>243000</v>
      </c>
      <c r="AD572" s="41">
        <v>226688</v>
      </c>
      <c r="AE572" s="77">
        <f>AD572/AC572</f>
        <v>0.9328724279835391</v>
      </c>
    </row>
    <row r="573" spans="1:31" ht="12.75">
      <c r="A573" s="11"/>
      <c r="B573" s="12"/>
      <c r="C573" s="12"/>
      <c r="D573" s="13"/>
      <c r="E573" s="14"/>
      <c r="F573" s="14"/>
      <c r="G573" s="13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112"/>
      <c r="W573" s="42"/>
      <c r="X573" s="42"/>
      <c r="Y573" s="42"/>
      <c r="Z573" s="42"/>
      <c r="AA573" s="42"/>
      <c r="AB573" s="42"/>
      <c r="AC573" s="42"/>
      <c r="AD573" s="42"/>
      <c r="AE573" s="77"/>
    </row>
    <row r="574" spans="1:31" ht="12.75">
      <c r="A574" s="11"/>
      <c r="B574" s="12" t="s">
        <v>208</v>
      </c>
      <c r="C574" s="12"/>
      <c r="D574" s="13" t="s">
        <v>209</v>
      </c>
      <c r="E574" s="14">
        <v>160000</v>
      </c>
      <c r="F574" s="14">
        <v>-11000</v>
      </c>
      <c r="G574" s="14">
        <f>SUM(E574:F574)</f>
        <v>149000</v>
      </c>
      <c r="H574" s="42"/>
      <c r="I574" s="42">
        <f>SUM(G574:H574)</f>
        <v>149000</v>
      </c>
      <c r="J574" s="42"/>
      <c r="K574" s="42">
        <f>SUM(I574:J574)</f>
        <v>149000</v>
      </c>
      <c r="L574" s="42"/>
      <c r="M574" s="42">
        <f>SUM(K574:L574)</f>
        <v>149000</v>
      </c>
      <c r="N574" s="42"/>
      <c r="O574" s="42">
        <f>SUM(M574:N574)</f>
        <v>149000</v>
      </c>
      <c r="P574" s="42"/>
      <c r="Q574" s="42">
        <f>SUM(O574:P574)</f>
        <v>149000</v>
      </c>
      <c r="R574" s="42">
        <v>24000</v>
      </c>
      <c r="S574" s="42">
        <f>SUM(Q574:R574)</f>
        <v>173000</v>
      </c>
      <c r="T574" s="42"/>
      <c r="U574" s="42">
        <f>SUM(S574:T574)</f>
        <v>173000</v>
      </c>
      <c r="V574" s="112"/>
      <c r="W574" s="42">
        <v>70000</v>
      </c>
      <c r="X574" s="42">
        <f>SUM(U574:W574)</f>
        <v>243000</v>
      </c>
      <c r="Y574" s="42"/>
      <c r="Z574" s="42"/>
      <c r="AA574" s="42">
        <f>SUM(X574:Z574)</f>
        <v>243000</v>
      </c>
      <c r="AB574" s="42"/>
      <c r="AC574" s="42">
        <f>SUM(AA574:AB574)</f>
        <v>243000</v>
      </c>
      <c r="AD574" s="42">
        <v>226688</v>
      </c>
      <c r="AE574" s="77">
        <f>AD574/AC574</f>
        <v>0.9328724279835391</v>
      </c>
    </row>
    <row r="575" spans="1:31" ht="12.75">
      <c r="A575" s="11"/>
      <c r="B575" s="12"/>
      <c r="C575" s="12" t="s">
        <v>72</v>
      </c>
      <c r="D575" s="13" t="s">
        <v>73</v>
      </c>
      <c r="E575" s="14">
        <v>85000</v>
      </c>
      <c r="F575" s="14">
        <v>-6000</v>
      </c>
      <c r="G575" s="14">
        <f>SUM(E575:F575)</f>
        <v>79000</v>
      </c>
      <c r="H575" s="42"/>
      <c r="I575" s="42">
        <f>SUM(G575:H575)</f>
        <v>79000</v>
      </c>
      <c r="J575" s="42"/>
      <c r="K575" s="42">
        <f>SUM(I575:J575)</f>
        <v>79000</v>
      </c>
      <c r="L575" s="42"/>
      <c r="M575" s="42">
        <f>SUM(K575:L575)</f>
        <v>79000</v>
      </c>
      <c r="N575" s="42"/>
      <c r="O575" s="42">
        <f>SUM(M575:N575)</f>
        <v>79000</v>
      </c>
      <c r="P575" s="42"/>
      <c r="Q575" s="42">
        <f>SUM(O575:P575)</f>
        <v>79000</v>
      </c>
      <c r="R575" s="42">
        <v>14815</v>
      </c>
      <c r="S575" s="42">
        <f>SUM(Q575:R575)</f>
        <v>93815</v>
      </c>
      <c r="T575" s="42"/>
      <c r="U575" s="42">
        <f>SUM(S575:T575)</f>
        <v>93815</v>
      </c>
      <c r="V575" s="112"/>
      <c r="W575" s="42">
        <v>38305</v>
      </c>
      <c r="X575" s="42">
        <f>SUM(U575:W575)</f>
        <v>132120</v>
      </c>
      <c r="Y575" s="42"/>
      <c r="Z575" s="42"/>
      <c r="AA575" s="42">
        <f>SUM(X575:Z575)</f>
        <v>132120</v>
      </c>
      <c r="AB575" s="42"/>
      <c r="AC575" s="42">
        <f>SUM(AA575:AB575)</f>
        <v>132120</v>
      </c>
      <c r="AD575" s="42">
        <v>123947</v>
      </c>
      <c r="AE575" s="77">
        <f>AD575/AC575</f>
        <v>0.938139570087799</v>
      </c>
    </row>
    <row r="576" spans="1:31" ht="12.75">
      <c r="A576" s="11"/>
      <c r="B576" s="12"/>
      <c r="C576" s="12" t="s">
        <v>22</v>
      </c>
      <c r="D576" s="13" t="s">
        <v>23</v>
      </c>
      <c r="E576" s="14">
        <v>75000</v>
      </c>
      <c r="F576" s="14">
        <v>-5000</v>
      </c>
      <c r="G576" s="14">
        <f>SUM(E576:F576)</f>
        <v>70000</v>
      </c>
      <c r="H576" s="42"/>
      <c r="I576" s="42">
        <f>SUM(G576:H576)</f>
        <v>70000</v>
      </c>
      <c r="J576" s="42"/>
      <c r="K576" s="42">
        <f>SUM(I576:J576)</f>
        <v>70000</v>
      </c>
      <c r="L576" s="42"/>
      <c r="M576" s="42">
        <f>SUM(K576:L576)</f>
        <v>70000</v>
      </c>
      <c r="N576" s="42"/>
      <c r="O576" s="42">
        <f>SUM(M576:N576)</f>
        <v>70000</v>
      </c>
      <c r="P576" s="42"/>
      <c r="Q576" s="42">
        <f>SUM(O576:P576)</f>
        <v>70000</v>
      </c>
      <c r="R576" s="42">
        <v>9185</v>
      </c>
      <c r="S576" s="42">
        <f>SUM(Q576:R576)</f>
        <v>79185</v>
      </c>
      <c r="T576" s="42"/>
      <c r="U576" s="42">
        <f>SUM(S576:T576)</f>
        <v>79185</v>
      </c>
      <c r="V576" s="112"/>
      <c r="W576" s="42">
        <v>31695</v>
      </c>
      <c r="X576" s="42">
        <f>SUM(U576:W576)</f>
        <v>110880</v>
      </c>
      <c r="Y576" s="42"/>
      <c r="Z576" s="42"/>
      <c r="AA576" s="42">
        <f>SUM(X576:Z576)</f>
        <v>110880</v>
      </c>
      <c r="AB576" s="42"/>
      <c r="AC576" s="42">
        <f>SUM(AA576:AB576)</f>
        <v>110880</v>
      </c>
      <c r="AD576" s="42">
        <v>102741</v>
      </c>
      <c r="AE576" s="77">
        <f>AD576/AC576</f>
        <v>0.9265963203463203</v>
      </c>
    </row>
    <row r="577" spans="1:31" ht="13.5" thickBot="1">
      <c r="A577" s="17"/>
      <c r="B577" s="18"/>
      <c r="C577" s="18"/>
      <c r="D577" s="19"/>
      <c r="E577" s="111"/>
      <c r="F577" s="111"/>
      <c r="G577" s="111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2"/>
      <c r="W577" s="42"/>
      <c r="X577" s="42"/>
      <c r="Y577" s="42"/>
      <c r="Z577" s="42"/>
      <c r="AA577" s="42"/>
      <c r="AB577" s="113"/>
      <c r="AC577" s="113"/>
      <c r="AD577" s="113"/>
      <c r="AE577" s="114"/>
    </row>
    <row r="578" spans="1:31" ht="12.75">
      <c r="A578" s="115"/>
      <c r="B578" s="116"/>
      <c r="C578" s="117"/>
      <c r="D578" s="84"/>
      <c r="E578" s="86"/>
      <c r="F578" s="86"/>
      <c r="G578" s="86"/>
      <c r="H578" s="86"/>
      <c r="I578" s="86"/>
      <c r="J578" s="86"/>
      <c r="K578" s="86"/>
      <c r="L578" s="86"/>
      <c r="M578" s="86"/>
      <c r="N578" s="87"/>
      <c r="O578" s="86"/>
      <c r="P578" s="86"/>
      <c r="Q578" s="86"/>
      <c r="R578" s="87"/>
      <c r="S578" s="86"/>
      <c r="T578" s="87"/>
      <c r="U578" s="86"/>
      <c r="V578" s="112"/>
      <c r="W578" s="86"/>
      <c r="X578" s="86"/>
      <c r="Y578" s="86"/>
      <c r="Z578" s="86"/>
      <c r="AA578" s="86"/>
      <c r="AB578" s="87"/>
      <c r="AC578" s="86"/>
      <c r="AD578" s="87"/>
      <c r="AE578" s="88"/>
    </row>
    <row r="579" spans="1:31" ht="13.5" thickBot="1">
      <c r="A579" s="20"/>
      <c r="B579" s="21"/>
      <c r="C579" s="22"/>
      <c r="D579" s="23" t="s">
        <v>232</v>
      </c>
      <c r="E579" s="24">
        <f aca="true" t="shared" si="308" ref="E579:N579">SUM(E494:E576)/3</f>
        <v>1530945</v>
      </c>
      <c r="F579" s="24">
        <f t="shared" si="308"/>
        <v>-78000</v>
      </c>
      <c r="G579" s="24">
        <f t="shared" si="308"/>
        <v>1452945</v>
      </c>
      <c r="H579" s="24">
        <f t="shared" si="308"/>
        <v>-3000</v>
      </c>
      <c r="I579" s="24">
        <f t="shared" si="308"/>
        <v>1449945</v>
      </c>
      <c r="J579" s="24">
        <f t="shared" si="308"/>
        <v>0</v>
      </c>
      <c r="K579" s="24">
        <f t="shared" si="308"/>
        <v>1449945</v>
      </c>
      <c r="L579" s="24">
        <f t="shared" si="308"/>
        <v>180126.66666666666</v>
      </c>
      <c r="M579" s="24">
        <f>SUM(M494:M577)/3</f>
        <v>1630071.6666666667</v>
      </c>
      <c r="N579" s="24">
        <f t="shared" si="308"/>
        <v>10200</v>
      </c>
      <c r="O579" s="24">
        <f aca="true" t="shared" si="309" ref="O579:U579">SUM(O494:O577)/3</f>
        <v>1640271.6666666667</v>
      </c>
      <c r="P579" s="24">
        <f t="shared" si="309"/>
        <v>0</v>
      </c>
      <c r="Q579" s="24">
        <f t="shared" si="309"/>
        <v>1630345</v>
      </c>
      <c r="R579" s="24">
        <f t="shared" si="309"/>
        <v>38775</v>
      </c>
      <c r="S579" s="24">
        <f t="shared" si="309"/>
        <v>1669120</v>
      </c>
      <c r="T579" s="24">
        <f t="shared" si="309"/>
        <v>8324</v>
      </c>
      <c r="U579" s="24">
        <f t="shared" si="309"/>
        <v>1677444</v>
      </c>
      <c r="V579" s="47"/>
      <c r="W579" s="24">
        <f>SUM(W494:W577)/3</f>
        <v>130649</v>
      </c>
      <c r="X579" s="24">
        <f>SUM(X494:X577)/3</f>
        <v>1808093</v>
      </c>
      <c r="Y579" s="24"/>
      <c r="Z579" s="24">
        <f>SUM(Z494:Z577)/3</f>
        <v>6900</v>
      </c>
      <c r="AA579" s="24">
        <f>SUM(AA494:AA577)/3</f>
        <v>1814993</v>
      </c>
      <c r="AB579" s="24">
        <f>SUM(AB494:AB577)/3</f>
        <v>0</v>
      </c>
      <c r="AC579" s="24">
        <f>SUM(AC494:AC577)/3</f>
        <v>1814993</v>
      </c>
      <c r="AD579" s="52">
        <f>SUM(AD494:AD577)/3</f>
        <v>1797751</v>
      </c>
      <c r="AE579" s="153">
        <f>AD579/AC579</f>
        <v>0.9905002388438964</v>
      </c>
    </row>
    <row r="580" spans="1:31" ht="12.75">
      <c r="A580" s="45"/>
      <c r="B580" s="45"/>
      <c r="C580" s="45"/>
      <c r="D580" s="46"/>
      <c r="E580" s="47"/>
      <c r="F580" s="47"/>
      <c r="G580" s="47"/>
      <c r="H580" s="47"/>
      <c r="I580" s="47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81"/>
    </row>
    <row r="581" spans="1:31" ht="12.75">
      <c r="A581" s="45"/>
      <c r="B581" s="45"/>
      <c r="C581" s="45"/>
      <c r="D581" s="46"/>
      <c r="E581" s="47"/>
      <c r="F581" s="47"/>
      <c r="G581" s="47"/>
      <c r="H581" s="47"/>
      <c r="I581" s="47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81"/>
    </row>
    <row r="582" spans="1:31" ht="12.75">
      <c r="A582" s="45"/>
      <c r="B582" s="45"/>
      <c r="C582" s="45"/>
      <c r="D582" s="46"/>
      <c r="E582" s="47"/>
      <c r="F582" s="47"/>
      <c r="G582" s="47"/>
      <c r="H582" s="47"/>
      <c r="I582" s="47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81"/>
    </row>
    <row r="583" spans="1:31" ht="12.75">
      <c r="A583" s="48" t="s">
        <v>311</v>
      </c>
      <c r="B583" s="45"/>
      <c r="C583" s="45"/>
      <c r="D583" s="46"/>
      <c r="E583" s="47"/>
      <c r="F583" s="47"/>
      <c r="G583" s="47"/>
      <c r="H583" s="47"/>
      <c r="I583" s="47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81"/>
    </row>
    <row r="584" spans="1:31" ht="12.75">
      <c r="A584" s="48" t="s">
        <v>312</v>
      </c>
      <c r="B584" s="45"/>
      <c r="C584" s="45"/>
      <c r="D584" s="46"/>
      <c r="E584" s="47"/>
      <c r="F584" s="47"/>
      <c r="G584" s="47"/>
      <c r="H584" s="47"/>
      <c r="I584" s="47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81"/>
    </row>
    <row r="585" spans="1:31" ht="12.75">
      <c r="A585" s="80"/>
      <c r="B585" s="80"/>
      <c r="C585" s="80"/>
      <c r="D585" s="10"/>
      <c r="E585" s="74"/>
      <c r="F585" s="74"/>
      <c r="G585" s="10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81"/>
    </row>
    <row r="586" spans="1:31" ht="13.5" thickBot="1">
      <c r="A586" s="80"/>
      <c r="B586" s="80"/>
      <c r="C586" s="80"/>
      <c r="D586" s="10"/>
      <c r="E586" s="74"/>
      <c r="F586" s="74"/>
      <c r="G586" s="10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81"/>
    </row>
    <row r="587" spans="1:31" ht="12.75">
      <c r="A587" s="82"/>
      <c r="B587" s="122"/>
      <c r="C587" s="82"/>
      <c r="D587" s="84"/>
      <c r="E587" s="65"/>
      <c r="F587" s="85"/>
      <c r="G587" s="65"/>
      <c r="H587" s="64" t="s">
        <v>243</v>
      </c>
      <c r="I587" s="64"/>
      <c r="J587" s="87"/>
      <c r="K587" s="86"/>
      <c r="L587" s="123"/>
      <c r="M587" s="86"/>
      <c r="N587" s="86"/>
      <c r="O587" s="86"/>
      <c r="P587" s="123"/>
      <c r="Q587" s="87"/>
      <c r="R587" s="86"/>
      <c r="S587" s="86"/>
      <c r="T587" s="87"/>
      <c r="U587" s="86"/>
      <c r="V587" s="64" t="s">
        <v>288</v>
      </c>
      <c r="W587" s="65"/>
      <c r="X587" s="65"/>
      <c r="Y587" s="65"/>
      <c r="Z587" s="65"/>
      <c r="AA587" s="65"/>
      <c r="AB587" s="87"/>
      <c r="AC587" s="86"/>
      <c r="AD587" s="87"/>
      <c r="AE587" s="88"/>
    </row>
    <row r="588" spans="1:31" ht="12.75">
      <c r="A588" s="94" t="s">
        <v>0</v>
      </c>
      <c r="B588" s="124" t="s">
        <v>1</v>
      </c>
      <c r="C588" s="94" t="s">
        <v>2</v>
      </c>
      <c r="D588" s="125" t="s">
        <v>3</v>
      </c>
      <c r="E588" s="66" t="s">
        <v>4</v>
      </c>
      <c r="F588" s="90" t="s">
        <v>5</v>
      </c>
      <c r="G588" s="95" t="s">
        <v>4</v>
      </c>
      <c r="H588" s="62" t="s">
        <v>244</v>
      </c>
      <c r="I588" s="62" t="s">
        <v>4</v>
      </c>
      <c r="J588" s="91"/>
      <c r="K588" s="92"/>
      <c r="L588" s="112"/>
      <c r="M588" s="92"/>
      <c r="N588" s="92"/>
      <c r="O588" s="92"/>
      <c r="P588" s="112"/>
      <c r="Q588" s="62" t="s">
        <v>267</v>
      </c>
      <c r="R588" s="66" t="s">
        <v>243</v>
      </c>
      <c r="S588" s="66" t="s">
        <v>267</v>
      </c>
      <c r="T588" s="91"/>
      <c r="U588" s="92"/>
      <c r="V588" s="62" t="s">
        <v>289</v>
      </c>
      <c r="W588" s="66" t="s">
        <v>283</v>
      </c>
      <c r="X588" s="66"/>
      <c r="Y588" s="66"/>
      <c r="Z588" s="66" t="s">
        <v>286</v>
      </c>
      <c r="AA588" s="66"/>
      <c r="AB588" s="62" t="s">
        <v>291</v>
      </c>
      <c r="AC588" s="66" t="s">
        <v>267</v>
      </c>
      <c r="AD588" s="62" t="s">
        <v>301</v>
      </c>
      <c r="AE588" s="93" t="s">
        <v>301</v>
      </c>
    </row>
    <row r="589" spans="1:31" ht="12.75">
      <c r="A589" s="94"/>
      <c r="B589" s="124"/>
      <c r="C589" s="94"/>
      <c r="D589" s="125"/>
      <c r="E589" s="66"/>
      <c r="F589" s="90"/>
      <c r="G589" s="96"/>
      <c r="H589" s="62" t="s">
        <v>245</v>
      </c>
      <c r="I589" s="91"/>
      <c r="J589" s="91"/>
      <c r="K589" s="92"/>
      <c r="L589" s="112"/>
      <c r="M589" s="92"/>
      <c r="N589" s="92"/>
      <c r="O589" s="92"/>
      <c r="P589" s="112"/>
      <c r="Q589" s="91"/>
      <c r="R589" s="92"/>
      <c r="S589" s="92"/>
      <c r="T589" s="91"/>
      <c r="U589" s="66" t="s">
        <v>4</v>
      </c>
      <c r="V589" s="62" t="s">
        <v>242</v>
      </c>
      <c r="W589" s="66" t="s">
        <v>284</v>
      </c>
      <c r="X589" s="66" t="s">
        <v>267</v>
      </c>
      <c r="Y589" s="66"/>
      <c r="Z589" s="66" t="s">
        <v>287</v>
      </c>
      <c r="AA589" s="66" t="s">
        <v>267</v>
      </c>
      <c r="AB589" s="62" t="s">
        <v>283</v>
      </c>
      <c r="AC589" s="66" t="s">
        <v>305</v>
      </c>
      <c r="AD589" s="62" t="s">
        <v>302</v>
      </c>
      <c r="AE589" s="93" t="s">
        <v>303</v>
      </c>
    </row>
    <row r="590" spans="1:31" ht="12.75">
      <c r="A590" s="94"/>
      <c r="B590" s="124"/>
      <c r="C590" s="94"/>
      <c r="D590" s="125"/>
      <c r="E590" s="66"/>
      <c r="F590" s="90" t="s">
        <v>241</v>
      </c>
      <c r="G590" s="96"/>
      <c r="H590" s="62" t="s">
        <v>242</v>
      </c>
      <c r="I590" s="91"/>
      <c r="J590" s="91"/>
      <c r="K590" s="92"/>
      <c r="L590" s="112"/>
      <c r="M590" s="92"/>
      <c r="N590" s="92"/>
      <c r="O590" s="92"/>
      <c r="P590" s="112"/>
      <c r="Q590" s="91"/>
      <c r="R590" s="92"/>
      <c r="S590" s="92"/>
      <c r="T590" s="91"/>
      <c r="U590" s="66"/>
      <c r="V590" s="62" t="s">
        <v>282</v>
      </c>
      <c r="W590" s="66" t="s">
        <v>285</v>
      </c>
      <c r="X590" s="66"/>
      <c r="Y590" s="66"/>
      <c r="Z590" s="66"/>
      <c r="AA590" s="66"/>
      <c r="AB590" s="62" t="s">
        <v>294</v>
      </c>
      <c r="AC590" s="66" t="s">
        <v>306</v>
      </c>
      <c r="AD590" s="91"/>
      <c r="AE590" s="93" t="s">
        <v>304</v>
      </c>
    </row>
    <row r="591" spans="1:31" ht="13.5" thickBot="1">
      <c r="A591" s="94"/>
      <c r="B591" s="133"/>
      <c r="C591" s="134"/>
      <c r="D591" s="135"/>
      <c r="E591" s="67"/>
      <c r="F591" s="136" t="s">
        <v>242</v>
      </c>
      <c r="G591" s="137"/>
      <c r="H591" s="63" t="s">
        <v>246</v>
      </c>
      <c r="I591" s="138"/>
      <c r="J591" s="138"/>
      <c r="K591" s="128"/>
      <c r="L591" s="139"/>
      <c r="M591" s="128"/>
      <c r="N591" s="128"/>
      <c r="O591" s="128"/>
      <c r="P591" s="139"/>
      <c r="Q591" s="138"/>
      <c r="R591" s="128"/>
      <c r="S591" s="128"/>
      <c r="T591" s="138"/>
      <c r="U591" s="67"/>
      <c r="V591" s="63"/>
      <c r="W591" s="67"/>
      <c r="X591" s="67"/>
      <c r="Y591" s="67"/>
      <c r="Z591" s="67"/>
      <c r="AA591" s="67"/>
      <c r="AB591" s="91"/>
      <c r="AC591" s="92"/>
      <c r="AD591" s="91"/>
      <c r="AE591" s="97"/>
    </row>
    <row r="592" spans="1:31" ht="13.5" thickBot="1">
      <c r="A592" s="140"/>
      <c r="B592" s="98"/>
      <c r="C592" s="141"/>
      <c r="D592" s="142"/>
      <c r="E592" s="143"/>
      <c r="F592" s="143"/>
      <c r="G592" s="144"/>
      <c r="H592" s="143"/>
      <c r="I592" s="145"/>
      <c r="J592" s="146"/>
      <c r="K592" s="143"/>
      <c r="L592" s="143"/>
      <c r="M592" s="145"/>
      <c r="N592" s="143"/>
      <c r="O592" s="143"/>
      <c r="P592" s="143"/>
      <c r="Q592" s="143"/>
      <c r="R592" s="143"/>
      <c r="S592" s="143"/>
      <c r="T592" s="143"/>
      <c r="U592" s="143"/>
      <c r="V592" s="130"/>
      <c r="W592" s="143"/>
      <c r="X592" s="143"/>
      <c r="Y592" s="143"/>
      <c r="Z592" s="143"/>
      <c r="AA592" s="143"/>
      <c r="AB592" s="100"/>
      <c r="AC592" s="100"/>
      <c r="AD592" s="102"/>
      <c r="AE592" s="104"/>
    </row>
    <row r="593" spans="1:31" s="5" customFormat="1" ht="12.75">
      <c r="A593" s="71" t="s">
        <v>40</v>
      </c>
      <c r="B593" s="6"/>
      <c r="C593" s="6"/>
      <c r="D593" s="68" t="s">
        <v>41</v>
      </c>
      <c r="E593" s="44"/>
      <c r="F593" s="44"/>
      <c r="G593" s="44"/>
      <c r="H593" s="44">
        <v>40000</v>
      </c>
      <c r="I593" s="69">
        <f>SUM(G593:H593)</f>
        <v>40000</v>
      </c>
      <c r="J593" s="70"/>
      <c r="K593" s="44">
        <f>SUM(I593:J593)</f>
        <v>40000</v>
      </c>
      <c r="L593" s="44"/>
      <c r="M593" s="69">
        <f>SUM(K593:L593)</f>
        <v>40000</v>
      </c>
      <c r="N593" s="44"/>
      <c r="O593" s="44">
        <f>SUM(M593:N593)</f>
        <v>40000</v>
      </c>
      <c r="P593" s="44"/>
      <c r="Q593" s="44">
        <f>SUM(O593:P593)</f>
        <v>40000</v>
      </c>
      <c r="R593" s="44"/>
      <c r="S593" s="44">
        <f>SUM(Q593:R593)</f>
        <v>40000</v>
      </c>
      <c r="T593" s="44"/>
      <c r="U593" s="44">
        <f>SUM(S593:T593)</f>
        <v>40000</v>
      </c>
      <c r="V593" s="47"/>
      <c r="W593" s="44"/>
      <c r="X593" s="44">
        <f>SUM(U593:W593)</f>
        <v>40000</v>
      </c>
      <c r="Y593" s="44"/>
      <c r="Z593" s="44"/>
      <c r="AA593" s="44">
        <f>SUM(X593:Z593)</f>
        <v>40000</v>
      </c>
      <c r="AB593" s="44"/>
      <c r="AC593" s="50">
        <f>SUM(AA593:AB593)</f>
        <v>40000</v>
      </c>
      <c r="AD593" s="44">
        <v>40000</v>
      </c>
      <c r="AE593" s="77">
        <f aca="true" t="shared" si="310" ref="AE593:AE604">AD593/AC593</f>
        <v>1</v>
      </c>
    </row>
    <row r="594" spans="1:31" ht="12.75">
      <c r="A594" s="72"/>
      <c r="B594" s="49" t="s">
        <v>46</v>
      </c>
      <c r="C594" s="49"/>
      <c r="D594" s="40" t="s">
        <v>47</v>
      </c>
      <c r="E594" s="42"/>
      <c r="F594" s="42"/>
      <c r="G594" s="42"/>
      <c r="H594" s="42">
        <v>40000</v>
      </c>
      <c r="I594" s="51">
        <f>SUM(G594:H594)</f>
        <v>40000</v>
      </c>
      <c r="J594" s="147"/>
      <c r="K594" s="42">
        <f>SUM(I594:J594)</f>
        <v>40000</v>
      </c>
      <c r="L594" s="42"/>
      <c r="M594" s="51">
        <f>SUM(K594:L594)</f>
        <v>40000</v>
      </c>
      <c r="N594" s="42"/>
      <c r="O594" s="42">
        <f>SUM(M594:N594)</f>
        <v>40000</v>
      </c>
      <c r="P594" s="42"/>
      <c r="Q594" s="42">
        <f>SUM(O594:P594)</f>
        <v>40000</v>
      </c>
      <c r="R594" s="42"/>
      <c r="S594" s="42">
        <f>SUM(Q594:R594)</f>
        <v>40000</v>
      </c>
      <c r="T594" s="42"/>
      <c r="U594" s="42">
        <f>SUM(S594:T594)</f>
        <v>40000</v>
      </c>
      <c r="V594" s="112"/>
      <c r="W594" s="42"/>
      <c r="X594" s="42">
        <f>SUM(U594:W594)</f>
        <v>40000</v>
      </c>
      <c r="Y594" s="42"/>
      <c r="Z594" s="42"/>
      <c r="AA594" s="42">
        <f>SUM(X594:Z594)</f>
        <v>40000</v>
      </c>
      <c r="AB594" s="42"/>
      <c r="AC594" s="51">
        <f>SUM(AA594:AB594)</f>
        <v>40000</v>
      </c>
      <c r="AD594" s="42">
        <v>40000</v>
      </c>
      <c r="AE594" s="77">
        <f t="shared" si="310"/>
        <v>1</v>
      </c>
    </row>
    <row r="595" spans="1:31" ht="12.75">
      <c r="A595" s="72"/>
      <c r="B595" s="49"/>
      <c r="C595" s="49" t="s">
        <v>20</v>
      </c>
      <c r="D595" s="40" t="s">
        <v>298</v>
      </c>
      <c r="E595" s="42"/>
      <c r="F595" s="42"/>
      <c r="G595" s="42"/>
      <c r="H595" s="42">
        <v>7000</v>
      </c>
      <c r="I595" s="51">
        <f>SUM(G595:H595)</f>
        <v>7000</v>
      </c>
      <c r="J595" s="147"/>
      <c r="K595" s="42">
        <f>SUM(I595:J595)</f>
        <v>7000</v>
      </c>
      <c r="L595" s="42">
        <v>-3500</v>
      </c>
      <c r="M595" s="51">
        <f>SUM(K595:L595)</f>
        <v>3500</v>
      </c>
      <c r="N595" s="42"/>
      <c r="O595" s="42">
        <f>SUM(M595:N595)</f>
        <v>3500</v>
      </c>
      <c r="P595" s="42"/>
      <c r="Q595" s="42">
        <f>SUM(O595:P595)</f>
        <v>3500</v>
      </c>
      <c r="R595" s="42"/>
      <c r="S595" s="42">
        <f>SUM(Q595:R595)</f>
        <v>3500</v>
      </c>
      <c r="T595" s="42"/>
      <c r="U595" s="42">
        <f>SUM(S595:T595)</f>
        <v>3500</v>
      </c>
      <c r="V595" s="112"/>
      <c r="W595" s="42"/>
      <c r="X595" s="42">
        <f>SUM(U595:W595)</f>
        <v>3500</v>
      </c>
      <c r="Y595" s="42"/>
      <c r="Z595" s="42"/>
      <c r="AA595" s="42">
        <f>SUM(X595:Z595)</f>
        <v>3500</v>
      </c>
      <c r="AB595" s="42">
        <v>-79</v>
      </c>
      <c r="AC595" s="51">
        <f>SUM(AA595:AB595)</f>
        <v>3421</v>
      </c>
      <c r="AD595" s="42">
        <v>3421</v>
      </c>
      <c r="AE595" s="77">
        <f t="shared" si="310"/>
        <v>1</v>
      </c>
    </row>
    <row r="596" spans="1:31" ht="12.75">
      <c r="A596" s="72"/>
      <c r="B596" s="49"/>
      <c r="C596" s="49" t="s">
        <v>22</v>
      </c>
      <c r="D596" s="40" t="s">
        <v>23</v>
      </c>
      <c r="E596" s="42"/>
      <c r="F596" s="42"/>
      <c r="G596" s="42"/>
      <c r="H596" s="42">
        <v>10000</v>
      </c>
      <c r="I596" s="51">
        <f>SUM(G596:H596)</f>
        <v>10000</v>
      </c>
      <c r="J596" s="147"/>
      <c r="K596" s="42">
        <f>SUM(I596:J596)</f>
        <v>10000</v>
      </c>
      <c r="L596" s="42">
        <v>7000</v>
      </c>
      <c r="M596" s="51">
        <f>SUM(K596:L596)</f>
        <v>17000</v>
      </c>
      <c r="N596" s="42"/>
      <c r="O596" s="42">
        <f>SUM(M596:N596)</f>
        <v>17000</v>
      </c>
      <c r="P596" s="42"/>
      <c r="Q596" s="42">
        <f>SUM(O596:P596)</f>
        <v>17000</v>
      </c>
      <c r="R596" s="42"/>
      <c r="S596" s="42">
        <f>SUM(Q596:R596)</f>
        <v>17000</v>
      </c>
      <c r="T596" s="42"/>
      <c r="U596" s="42">
        <f>SUM(S596:T596)</f>
        <v>17000</v>
      </c>
      <c r="V596" s="112"/>
      <c r="W596" s="42"/>
      <c r="X596" s="42">
        <f>SUM(U596:W596)</f>
        <v>17000</v>
      </c>
      <c r="Y596" s="42"/>
      <c r="Z596" s="42"/>
      <c r="AA596" s="42">
        <f>SUM(X596:Z596)</f>
        <v>17000</v>
      </c>
      <c r="AB596" s="42"/>
      <c r="AC596" s="51">
        <f>SUM(AA596:AB596)</f>
        <v>17000</v>
      </c>
      <c r="AD596" s="42">
        <v>17000</v>
      </c>
      <c r="AE596" s="77">
        <f t="shared" si="310"/>
        <v>1</v>
      </c>
    </row>
    <row r="597" spans="1:31" ht="12.75">
      <c r="A597" s="72"/>
      <c r="B597" s="49"/>
      <c r="C597" s="49" t="s">
        <v>16</v>
      </c>
      <c r="D597" s="40" t="s">
        <v>299</v>
      </c>
      <c r="E597" s="42"/>
      <c r="F597" s="42"/>
      <c r="G597" s="42"/>
      <c r="H597" s="42">
        <v>23000</v>
      </c>
      <c r="I597" s="51">
        <f>SUM(G597:H597)</f>
        <v>23000</v>
      </c>
      <c r="J597" s="147"/>
      <c r="K597" s="42">
        <f>SUM(I597:J597)</f>
        <v>23000</v>
      </c>
      <c r="L597" s="42">
        <v>-3500</v>
      </c>
      <c r="M597" s="51">
        <f>SUM(K597:L597)</f>
        <v>19500</v>
      </c>
      <c r="N597" s="42"/>
      <c r="O597" s="42">
        <f>SUM(M597:N597)</f>
        <v>19500</v>
      </c>
      <c r="P597" s="42"/>
      <c r="Q597" s="42">
        <f>SUM(O597:P597)</f>
        <v>19500</v>
      </c>
      <c r="R597" s="42"/>
      <c r="S597" s="42">
        <f>SUM(Q597:R597)</f>
        <v>19500</v>
      </c>
      <c r="T597" s="42"/>
      <c r="U597" s="42">
        <f>SUM(S597:T597)</f>
        <v>19500</v>
      </c>
      <c r="V597" s="112"/>
      <c r="W597" s="42"/>
      <c r="X597" s="42">
        <f>SUM(U597:W597)</f>
        <v>19500</v>
      </c>
      <c r="Y597" s="42"/>
      <c r="Z597" s="42"/>
      <c r="AA597" s="42">
        <f>SUM(X597:Z597)</f>
        <v>19500</v>
      </c>
      <c r="AB597" s="42">
        <v>79</v>
      </c>
      <c r="AC597" s="51">
        <f>SUM(AA597:AB597)</f>
        <v>19579</v>
      </c>
      <c r="AD597" s="42">
        <v>19579</v>
      </c>
      <c r="AE597" s="77">
        <f t="shared" si="310"/>
        <v>1</v>
      </c>
    </row>
    <row r="598" spans="1:31" ht="12.75">
      <c r="A598" s="72"/>
      <c r="B598" s="49"/>
      <c r="C598" s="49"/>
      <c r="D598" s="40"/>
      <c r="E598" s="42"/>
      <c r="F598" s="42"/>
      <c r="G598" s="40"/>
      <c r="H598" s="42"/>
      <c r="I598" s="51"/>
      <c r="J598" s="147"/>
      <c r="K598" s="42"/>
      <c r="L598" s="42"/>
      <c r="M598" s="51"/>
      <c r="N598" s="42"/>
      <c r="O598" s="42"/>
      <c r="P598" s="42"/>
      <c r="Q598" s="42"/>
      <c r="R598" s="42"/>
      <c r="S598" s="42"/>
      <c r="T598" s="42"/>
      <c r="U598" s="42"/>
      <c r="V598" s="112"/>
      <c r="W598" s="42"/>
      <c r="X598" s="42"/>
      <c r="Y598" s="42"/>
      <c r="Z598" s="42"/>
      <c r="AA598" s="42"/>
      <c r="AB598" s="42"/>
      <c r="AC598" s="51"/>
      <c r="AD598" s="42"/>
      <c r="AE598" s="77"/>
    </row>
    <row r="599" spans="1:31" s="5" customFormat="1" ht="12.75">
      <c r="A599" s="73" t="s">
        <v>74</v>
      </c>
      <c r="B599" s="43"/>
      <c r="C599" s="43"/>
      <c r="D599" s="39" t="s">
        <v>75</v>
      </c>
      <c r="E599" s="41">
        <v>6000</v>
      </c>
      <c r="F599" s="41"/>
      <c r="G599" s="41">
        <f aca="true" t="shared" si="311" ref="G599:G604">SUM(E599:F599)</f>
        <v>6000</v>
      </c>
      <c r="H599" s="41"/>
      <c r="I599" s="50">
        <f aca="true" t="shared" si="312" ref="I599:I604">SUM(G599:H599)</f>
        <v>6000</v>
      </c>
      <c r="J599" s="53"/>
      <c r="K599" s="41">
        <f aca="true" t="shared" si="313" ref="K599:K604">SUM(I599:J599)</f>
        <v>6000</v>
      </c>
      <c r="L599" s="41"/>
      <c r="M599" s="50">
        <f aca="true" t="shared" si="314" ref="M599:M604">SUM(K599:L599)</f>
        <v>6000</v>
      </c>
      <c r="N599" s="41"/>
      <c r="O599" s="41">
        <f aca="true" t="shared" si="315" ref="O599:O604">SUM(M599:N599)</f>
        <v>6000</v>
      </c>
      <c r="P599" s="41"/>
      <c r="Q599" s="41">
        <f aca="true" t="shared" si="316" ref="Q599:Q604">SUM(O599:P599)</f>
        <v>6000</v>
      </c>
      <c r="R599" s="41"/>
      <c r="S599" s="41">
        <f aca="true" t="shared" si="317" ref="S599:S604">SUM(Q599:R599)</f>
        <v>6000</v>
      </c>
      <c r="T599" s="41">
        <v>8000</v>
      </c>
      <c r="U599" s="41">
        <f aca="true" t="shared" si="318" ref="U599:U604">SUM(S599:T599)</f>
        <v>14000</v>
      </c>
      <c r="V599" s="47"/>
      <c r="W599" s="41"/>
      <c r="X599" s="41">
        <f aca="true" t="shared" si="319" ref="X599:X604">SUM(U599:W599)</f>
        <v>14000</v>
      </c>
      <c r="Y599" s="41"/>
      <c r="Z599" s="41"/>
      <c r="AA599" s="41">
        <f aca="true" t="shared" si="320" ref="AA599:AA604">SUM(X599:Z599)</f>
        <v>14000</v>
      </c>
      <c r="AB599" s="41"/>
      <c r="AC599" s="50">
        <f aca="true" t="shared" si="321" ref="AC599:AC604">SUM(AA599:AB599)</f>
        <v>14000</v>
      </c>
      <c r="AD599" s="41">
        <v>14000</v>
      </c>
      <c r="AE599" s="77">
        <f t="shared" si="310"/>
        <v>1</v>
      </c>
    </row>
    <row r="600" spans="1:31" ht="12.75">
      <c r="A600" s="72"/>
      <c r="B600" s="49" t="s">
        <v>78</v>
      </c>
      <c r="C600" s="49"/>
      <c r="D600" s="40" t="s">
        <v>79</v>
      </c>
      <c r="E600" s="42">
        <v>6000</v>
      </c>
      <c r="F600" s="42"/>
      <c r="G600" s="42">
        <f t="shared" si="311"/>
        <v>6000</v>
      </c>
      <c r="H600" s="42"/>
      <c r="I600" s="51">
        <f t="shared" si="312"/>
        <v>6000</v>
      </c>
      <c r="J600" s="147"/>
      <c r="K600" s="42">
        <f t="shared" si="313"/>
        <v>6000</v>
      </c>
      <c r="L600" s="42"/>
      <c r="M600" s="51">
        <f t="shared" si="314"/>
        <v>6000</v>
      </c>
      <c r="N600" s="42"/>
      <c r="O600" s="42">
        <f t="shared" si="315"/>
        <v>6000</v>
      </c>
      <c r="P600" s="42"/>
      <c r="Q600" s="42">
        <f t="shared" si="316"/>
        <v>6000</v>
      </c>
      <c r="R600" s="42"/>
      <c r="S600" s="42">
        <f t="shared" si="317"/>
        <v>6000</v>
      </c>
      <c r="T600" s="42">
        <v>8000</v>
      </c>
      <c r="U600" s="42">
        <f t="shared" si="318"/>
        <v>14000</v>
      </c>
      <c r="V600" s="112"/>
      <c r="W600" s="42"/>
      <c r="X600" s="42">
        <f t="shared" si="319"/>
        <v>14000</v>
      </c>
      <c r="Y600" s="42"/>
      <c r="Z600" s="42"/>
      <c r="AA600" s="42">
        <f t="shared" si="320"/>
        <v>14000</v>
      </c>
      <c r="AB600" s="42"/>
      <c r="AC600" s="51">
        <f t="shared" si="321"/>
        <v>14000</v>
      </c>
      <c r="AD600" s="42">
        <v>14000</v>
      </c>
      <c r="AE600" s="77">
        <f t="shared" si="310"/>
        <v>1</v>
      </c>
    </row>
    <row r="601" spans="1:31" ht="12.75">
      <c r="A601" s="72"/>
      <c r="B601" s="49"/>
      <c r="C601" s="49" t="s">
        <v>20</v>
      </c>
      <c r="D601" s="40" t="s">
        <v>21</v>
      </c>
      <c r="E601" s="42">
        <v>1100</v>
      </c>
      <c r="F601" s="42"/>
      <c r="G601" s="42">
        <f t="shared" si="311"/>
        <v>1100</v>
      </c>
      <c r="H601" s="42"/>
      <c r="I601" s="51">
        <f t="shared" si="312"/>
        <v>1100</v>
      </c>
      <c r="J601" s="147"/>
      <c r="K601" s="42">
        <f t="shared" si="313"/>
        <v>1100</v>
      </c>
      <c r="L601" s="42"/>
      <c r="M601" s="51">
        <f t="shared" si="314"/>
        <v>1100</v>
      </c>
      <c r="N601" s="42"/>
      <c r="O601" s="42">
        <f t="shared" si="315"/>
        <v>1100</v>
      </c>
      <c r="P601" s="42"/>
      <c r="Q601" s="42">
        <f t="shared" si="316"/>
        <v>1100</v>
      </c>
      <c r="R601" s="42"/>
      <c r="S601" s="42">
        <f t="shared" si="317"/>
        <v>1100</v>
      </c>
      <c r="T601" s="42"/>
      <c r="U601" s="42">
        <f t="shared" si="318"/>
        <v>1100</v>
      </c>
      <c r="V601" s="112"/>
      <c r="W601" s="42"/>
      <c r="X601" s="42">
        <f t="shared" si="319"/>
        <v>1100</v>
      </c>
      <c r="Y601" s="42"/>
      <c r="Z601" s="42"/>
      <c r="AA601" s="42">
        <f t="shared" si="320"/>
        <v>1100</v>
      </c>
      <c r="AB601" s="42"/>
      <c r="AC601" s="51">
        <f t="shared" si="321"/>
        <v>1100</v>
      </c>
      <c r="AD601" s="42">
        <v>1100</v>
      </c>
      <c r="AE601" s="77">
        <f t="shared" si="310"/>
        <v>1</v>
      </c>
    </row>
    <row r="602" spans="1:31" ht="12.75">
      <c r="A602" s="72"/>
      <c r="B602" s="49"/>
      <c r="C602" s="49" t="s">
        <v>72</v>
      </c>
      <c r="D602" s="40" t="s">
        <v>73</v>
      </c>
      <c r="E602" s="42">
        <v>900</v>
      </c>
      <c r="F602" s="42"/>
      <c r="G602" s="42">
        <f t="shared" si="311"/>
        <v>900</v>
      </c>
      <c r="H602" s="42"/>
      <c r="I602" s="51">
        <f t="shared" si="312"/>
        <v>900</v>
      </c>
      <c r="J602" s="147"/>
      <c r="K602" s="42">
        <f t="shared" si="313"/>
        <v>900</v>
      </c>
      <c r="L602" s="42"/>
      <c r="M602" s="51">
        <f t="shared" si="314"/>
        <v>900</v>
      </c>
      <c r="N602" s="42"/>
      <c r="O602" s="42">
        <f t="shared" si="315"/>
        <v>900</v>
      </c>
      <c r="P602" s="42"/>
      <c r="Q602" s="42">
        <f t="shared" si="316"/>
        <v>900</v>
      </c>
      <c r="R602" s="42"/>
      <c r="S602" s="42">
        <f t="shared" si="317"/>
        <v>900</v>
      </c>
      <c r="T602" s="42"/>
      <c r="U602" s="42">
        <f t="shared" si="318"/>
        <v>900</v>
      </c>
      <c r="V602" s="112"/>
      <c r="W602" s="42"/>
      <c r="X602" s="42">
        <f t="shared" si="319"/>
        <v>900</v>
      </c>
      <c r="Y602" s="42"/>
      <c r="Z602" s="42"/>
      <c r="AA602" s="42">
        <f t="shared" si="320"/>
        <v>900</v>
      </c>
      <c r="AB602" s="42"/>
      <c r="AC602" s="51">
        <f t="shared" si="321"/>
        <v>900</v>
      </c>
      <c r="AD602" s="42">
        <v>900</v>
      </c>
      <c r="AE602" s="77">
        <f t="shared" si="310"/>
        <v>1</v>
      </c>
    </row>
    <row r="603" spans="1:31" ht="12.75">
      <c r="A603" s="72"/>
      <c r="B603" s="49"/>
      <c r="C603" s="49" t="s">
        <v>22</v>
      </c>
      <c r="D603" s="40" t="s">
        <v>23</v>
      </c>
      <c r="E603" s="42">
        <v>2000</v>
      </c>
      <c r="F603" s="42"/>
      <c r="G603" s="42">
        <f t="shared" si="311"/>
        <v>2000</v>
      </c>
      <c r="H603" s="42"/>
      <c r="I603" s="51">
        <f t="shared" si="312"/>
        <v>2000</v>
      </c>
      <c r="J603" s="147"/>
      <c r="K603" s="42">
        <f t="shared" si="313"/>
        <v>2000</v>
      </c>
      <c r="L603" s="42"/>
      <c r="M603" s="51">
        <f t="shared" si="314"/>
        <v>2000</v>
      </c>
      <c r="N603" s="42"/>
      <c r="O603" s="42">
        <f t="shared" si="315"/>
        <v>2000</v>
      </c>
      <c r="P603" s="42"/>
      <c r="Q603" s="42">
        <f t="shared" si="316"/>
        <v>2000</v>
      </c>
      <c r="R603" s="42"/>
      <c r="S603" s="42">
        <f t="shared" si="317"/>
        <v>2000</v>
      </c>
      <c r="T603" s="42">
        <v>9500</v>
      </c>
      <c r="U603" s="42">
        <f t="shared" si="318"/>
        <v>11500</v>
      </c>
      <c r="V603" s="112"/>
      <c r="W603" s="42"/>
      <c r="X603" s="42">
        <f t="shared" si="319"/>
        <v>11500</v>
      </c>
      <c r="Y603" s="42"/>
      <c r="Z603" s="42"/>
      <c r="AA603" s="42">
        <f t="shared" si="320"/>
        <v>11500</v>
      </c>
      <c r="AB603" s="42"/>
      <c r="AC603" s="51">
        <f t="shared" si="321"/>
        <v>11500</v>
      </c>
      <c r="AD603" s="42">
        <v>11500</v>
      </c>
      <c r="AE603" s="77">
        <f t="shared" si="310"/>
        <v>1</v>
      </c>
    </row>
    <row r="604" spans="1:31" ht="13.5" thickBot="1">
      <c r="A604" s="148"/>
      <c r="B604" s="49"/>
      <c r="C604" s="49" t="s">
        <v>16</v>
      </c>
      <c r="D604" s="40" t="s">
        <v>17</v>
      </c>
      <c r="E604" s="42">
        <v>2000</v>
      </c>
      <c r="F604" s="42"/>
      <c r="G604" s="42">
        <f t="shared" si="311"/>
        <v>2000</v>
      </c>
      <c r="H604" s="42"/>
      <c r="I604" s="51">
        <f t="shared" si="312"/>
        <v>2000</v>
      </c>
      <c r="J604" s="147"/>
      <c r="K604" s="42">
        <f t="shared" si="313"/>
        <v>2000</v>
      </c>
      <c r="L604" s="42"/>
      <c r="M604" s="51">
        <f t="shared" si="314"/>
        <v>2000</v>
      </c>
      <c r="N604" s="42"/>
      <c r="O604" s="42">
        <f t="shared" si="315"/>
        <v>2000</v>
      </c>
      <c r="P604" s="42"/>
      <c r="Q604" s="42">
        <f t="shared" si="316"/>
        <v>2000</v>
      </c>
      <c r="R604" s="42"/>
      <c r="S604" s="113">
        <f t="shared" si="317"/>
        <v>2000</v>
      </c>
      <c r="T604" s="42">
        <v>-1500</v>
      </c>
      <c r="U604" s="42">
        <f t="shared" si="318"/>
        <v>500</v>
      </c>
      <c r="V604" s="112"/>
      <c r="W604" s="42"/>
      <c r="X604" s="42">
        <f t="shared" si="319"/>
        <v>500</v>
      </c>
      <c r="Y604" s="42"/>
      <c r="Z604" s="42"/>
      <c r="AA604" s="42">
        <f t="shared" si="320"/>
        <v>500</v>
      </c>
      <c r="AB604" s="42"/>
      <c r="AC604" s="51">
        <f t="shared" si="321"/>
        <v>500</v>
      </c>
      <c r="AD604" s="42">
        <v>500</v>
      </c>
      <c r="AE604" s="77">
        <f t="shared" si="310"/>
        <v>1</v>
      </c>
    </row>
    <row r="605" spans="1:31" ht="13.5" thickBot="1">
      <c r="A605" s="121"/>
      <c r="B605" s="17"/>
      <c r="C605" s="17"/>
      <c r="D605" s="149"/>
      <c r="E605" s="113"/>
      <c r="F605" s="113"/>
      <c r="G605" s="113"/>
      <c r="H605" s="113"/>
      <c r="I605" s="150"/>
      <c r="J605" s="151"/>
      <c r="K605" s="113"/>
      <c r="L605" s="113"/>
      <c r="M605" s="150"/>
      <c r="N605" s="113"/>
      <c r="O605" s="113"/>
      <c r="P605" s="42"/>
      <c r="Q605" s="113"/>
      <c r="R605" s="150"/>
      <c r="S605" s="86"/>
      <c r="T605" s="152"/>
      <c r="U605" s="113"/>
      <c r="V605" s="112"/>
      <c r="W605" s="42"/>
      <c r="X605" s="42"/>
      <c r="Y605" s="42"/>
      <c r="Z605" s="42"/>
      <c r="AA605" s="42"/>
      <c r="AB605" s="113"/>
      <c r="AC605" s="150"/>
      <c r="AD605" s="113"/>
      <c r="AE605" s="114"/>
    </row>
    <row r="606" spans="1:31" ht="12.75">
      <c r="A606" s="115"/>
      <c r="B606" s="116"/>
      <c r="C606" s="117"/>
      <c r="D606" s="84"/>
      <c r="E606" s="86"/>
      <c r="F606" s="86"/>
      <c r="G606" s="86"/>
      <c r="H606" s="86"/>
      <c r="I606" s="87"/>
      <c r="J606" s="87"/>
      <c r="K606" s="86"/>
      <c r="L606" s="87"/>
      <c r="M606" s="86"/>
      <c r="N606" s="87"/>
      <c r="O606" s="86"/>
      <c r="P606" s="112"/>
      <c r="Q606" s="87"/>
      <c r="R606" s="87"/>
      <c r="S606" s="86"/>
      <c r="T606" s="123"/>
      <c r="U606" s="86"/>
      <c r="V606" s="112"/>
      <c r="W606" s="86"/>
      <c r="X606" s="86"/>
      <c r="Y606" s="86"/>
      <c r="Z606" s="86"/>
      <c r="AA606" s="86"/>
      <c r="AB606" s="87"/>
      <c r="AC606" s="86"/>
      <c r="AD606" s="87"/>
      <c r="AE606" s="88"/>
    </row>
    <row r="607" spans="1:31" ht="13.5" thickBot="1">
      <c r="A607" s="20"/>
      <c r="B607" s="21"/>
      <c r="C607" s="22"/>
      <c r="D607" s="23" t="s">
        <v>232</v>
      </c>
      <c r="E607" s="24">
        <f aca="true" t="shared" si="322" ref="E607:N607">SUM(E593:E604)/3</f>
        <v>6000</v>
      </c>
      <c r="F607" s="24">
        <f t="shared" si="322"/>
        <v>0</v>
      </c>
      <c r="G607" s="24">
        <f t="shared" si="322"/>
        <v>6000</v>
      </c>
      <c r="H607" s="24">
        <f t="shared" si="322"/>
        <v>40000</v>
      </c>
      <c r="I607" s="52">
        <f t="shared" si="322"/>
        <v>46000</v>
      </c>
      <c r="J607" s="52">
        <f t="shared" si="322"/>
        <v>0</v>
      </c>
      <c r="K607" s="52">
        <f t="shared" si="322"/>
        <v>46000</v>
      </c>
      <c r="L607" s="52">
        <f t="shared" si="322"/>
        <v>0</v>
      </c>
      <c r="M607" s="24">
        <f>SUM(M593:M605)/3</f>
        <v>46000</v>
      </c>
      <c r="N607" s="24">
        <f t="shared" si="322"/>
        <v>0</v>
      </c>
      <c r="O607" s="24">
        <f>SUM(O593:O605)/3</f>
        <v>46000</v>
      </c>
      <c r="P607" s="139"/>
      <c r="Q607" s="52">
        <f>SUM(O607:P607)</f>
        <v>46000</v>
      </c>
      <c r="R607" s="138"/>
      <c r="S607" s="128">
        <f>SUM(Q607:R607)</f>
        <v>46000</v>
      </c>
      <c r="T607" s="128">
        <v>8000</v>
      </c>
      <c r="U607" s="128">
        <f>SUM(S607:T607)</f>
        <v>54000</v>
      </c>
      <c r="V607" s="139"/>
      <c r="W607" s="128">
        <f>SUM(W593:W604)/2</f>
        <v>0</v>
      </c>
      <c r="X607" s="128">
        <f>SUM(U607:W607)</f>
        <v>54000</v>
      </c>
      <c r="Y607" s="128"/>
      <c r="Z607" s="128">
        <f>SUM(Z593:Z604)/2</f>
        <v>0</v>
      </c>
      <c r="AA607" s="128">
        <f>SUM(X607:Z607)</f>
        <v>54000</v>
      </c>
      <c r="AB607" s="138">
        <f>SUM(AB593:AB606)</f>
        <v>0</v>
      </c>
      <c r="AC607" s="128">
        <f>SUM(AA607:AB607)</f>
        <v>54000</v>
      </c>
      <c r="AD607" s="138">
        <f>SUM(AB607:AC607)</f>
        <v>54000</v>
      </c>
      <c r="AE607" s="153">
        <f>AD607/AC607</f>
        <v>1</v>
      </c>
    </row>
    <row r="608" spans="1:31" ht="12.75">
      <c r="A608" s="80"/>
      <c r="B608" s="80"/>
      <c r="C608" s="80"/>
      <c r="D608" s="10"/>
      <c r="E608" s="74"/>
      <c r="F608" s="74"/>
      <c r="G608" s="10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81"/>
    </row>
    <row r="609" ht="12.75">
      <c r="A609" s="3"/>
    </row>
  </sheetData>
  <printOptions/>
  <pageMargins left="0.984251968503937" right="0.3937007874015748" top="0.7874015748031497" bottom="0.1968503937007874" header="0.5118110236220472" footer="0.5118110236220472"/>
  <pageSetup firstPageNumber="1" useFirstPageNumber="1" horizontalDpi="600" verticalDpi="600" orientation="portrait" paperSize="9" scale="85" r:id="rId1"/>
  <rowBreaks count="7" manualBreakCount="7">
    <brk id="68" max="255" man="1"/>
    <brk id="138" max="255" man="1"/>
    <brk id="205" max="30" man="1"/>
    <brk id="275" max="30" man="1"/>
    <brk id="344" max="30" man="1"/>
    <brk id="414" max="30" man="1"/>
    <brk id="54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="75" zoomScaleSheetLayoutView="75" workbookViewId="0" topLeftCell="A1">
      <selection activeCell="C14" sqref="C14"/>
    </sheetView>
  </sheetViews>
  <sheetFormatPr defaultColWidth="9.00390625" defaultRowHeight="12.75"/>
  <cols>
    <col min="1" max="4" width="9.125" style="2" customWidth="1"/>
    <col min="5" max="7" width="9.25390625" style="2" bestFit="1" customWidth="1"/>
    <col min="8" max="8" width="9.125" style="2" customWidth="1"/>
    <col min="9" max="9" width="9.25390625" style="0" bestFit="1" customWidth="1"/>
    <col min="10" max="10" width="10.375" style="0" bestFit="1" customWidth="1"/>
    <col min="11" max="13" width="9.25390625" style="0" bestFit="1" customWidth="1"/>
    <col min="14" max="14" width="10.375" style="0" bestFit="1" customWidth="1"/>
    <col min="15" max="15" width="11.875" style="0" customWidth="1"/>
  </cols>
  <sheetData>
    <row r="1" spans="1:8" ht="12.75">
      <c r="A1" s="26" t="s">
        <v>295</v>
      </c>
      <c r="H1" s="26"/>
    </row>
    <row r="2" spans="1:8" ht="12.75">
      <c r="A2" s="26" t="s">
        <v>296</v>
      </c>
      <c r="H2" s="26"/>
    </row>
    <row r="3" spans="1:10" ht="12.75">
      <c r="A3" s="26"/>
      <c r="H3" s="26"/>
      <c r="I3" s="2"/>
      <c r="J3" s="2"/>
    </row>
    <row r="4" spans="1:9" ht="12.75">
      <c r="A4" s="26"/>
      <c r="H4" s="26"/>
      <c r="I4" t="s">
        <v>297</v>
      </c>
    </row>
    <row r="5" spans="1:8" ht="12.75">
      <c r="A5" s="26"/>
      <c r="H5" s="26"/>
    </row>
    <row r="6" spans="1:15" ht="12.75">
      <c r="A6" s="26">
        <v>80101</v>
      </c>
      <c r="G6" s="2" t="s">
        <v>233</v>
      </c>
      <c r="H6" s="26"/>
      <c r="I6" s="26">
        <v>80101</v>
      </c>
      <c r="J6" s="2"/>
      <c r="K6" s="2"/>
      <c r="L6" s="2"/>
      <c r="M6" s="2"/>
      <c r="N6" s="2"/>
      <c r="O6" s="2" t="s">
        <v>233</v>
      </c>
    </row>
    <row r="7" spans="1:15" ht="12.75">
      <c r="A7" s="26"/>
      <c r="B7" s="2" t="s">
        <v>234</v>
      </c>
      <c r="C7" s="2" t="s">
        <v>235</v>
      </c>
      <c r="D7" s="2" t="s">
        <v>236</v>
      </c>
      <c r="E7" s="2" t="s">
        <v>237</v>
      </c>
      <c r="F7" s="2" t="s">
        <v>238</v>
      </c>
      <c r="H7" s="26"/>
      <c r="I7" s="26"/>
      <c r="J7" s="2" t="s">
        <v>234</v>
      </c>
      <c r="K7" s="2" t="s">
        <v>235</v>
      </c>
      <c r="L7" s="2" t="s">
        <v>236</v>
      </c>
      <c r="M7" s="2" t="s">
        <v>237</v>
      </c>
      <c r="N7" s="2" t="s">
        <v>238</v>
      </c>
      <c r="O7" s="2"/>
    </row>
    <row r="8" spans="1:15" ht="12.75">
      <c r="A8" s="27">
        <v>3020</v>
      </c>
      <c r="B8" s="28">
        <v>347</v>
      </c>
      <c r="C8" s="28">
        <v>63</v>
      </c>
      <c r="D8" s="28">
        <v>-1011</v>
      </c>
      <c r="E8" s="28">
        <v>-643</v>
      </c>
      <c r="F8" s="29"/>
      <c r="G8" s="30">
        <f>SUM(B8:F8)</f>
        <v>-1244</v>
      </c>
      <c r="H8" s="26"/>
      <c r="I8" s="27">
        <v>3020</v>
      </c>
      <c r="J8" s="28">
        <v>5174</v>
      </c>
      <c r="K8" s="28">
        <v>16505</v>
      </c>
      <c r="L8" s="28">
        <v>16310</v>
      </c>
      <c r="M8" s="28">
        <v>13698</v>
      </c>
      <c r="N8" s="29"/>
      <c r="O8" s="30">
        <f aca="true" t="shared" si="0" ref="O8:O15">SUM(J8:N8)</f>
        <v>51687</v>
      </c>
    </row>
    <row r="9" spans="1:15" ht="12.75">
      <c r="A9" s="31">
        <v>3110</v>
      </c>
      <c r="B9" s="4"/>
      <c r="C9" s="4"/>
      <c r="D9" s="4"/>
      <c r="E9" s="4"/>
      <c r="F9" s="32"/>
      <c r="G9" s="33"/>
      <c r="H9" s="26"/>
      <c r="I9" s="31">
        <v>3110</v>
      </c>
      <c r="J9" s="4">
        <v>6675</v>
      </c>
      <c r="K9" s="4"/>
      <c r="L9" s="4"/>
      <c r="M9" s="4"/>
      <c r="N9" s="32"/>
      <c r="O9" s="33">
        <f t="shared" si="0"/>
        <v>6675</v>
      </c>
    </row>
    <row r="10" spans="1:15" ht="12.75">
      <c r="A10" s="31">
        <v>4010</v>
      </c>
      <c r="B10" s="4">
        <v>-5351</v>
      </c>
      <c r="C10" s="4">
        <v>-17562</v>
      </c>
      <c r="D10" s="4">
        <v>-6430</v>
      </c>
      <c r="E10" s="4">
        <v>-1244</v>
      </c>
      <c r="F10" s="32"/>
      <c r="G10" s="33">
        <f>SUM(B10:F10)</f>
        <v>-30587</v>
      </c>
      <c r="H10" s="26"/>
      <c r="I10" s="31">
        <v>4010</v>
      </c>
      <c r="J10" s="4">
        <v>1627607</v>
      </c>
      <c r="K10" s="4">
        <v>166207</v>
      </c>
      <c r="L10" s="4">
        <v>171442</v>
      </c>
      <c r="M10" s="4">
        <v>160966</v>
      </c>
      <c r="N10" s="32"/>
      <c r="O10" s="33">
        <f t="shared" si="0"/>
        <v>2126222</v>
      </c>
    </row>
    <row r="11" spans="1:15" ht="12.75">
      <c r="A11" s="31">
        <v>4040</v>
      </c>
      <c r="B11" s="4"/>
      <c r="C11" s="4"/>
      <c r="D11" s="4"/>
      <c r="E11" s="4"/>
      <c r="F11" s="32"/>
      <c r="G11" s="33"/>
      <c r="H11" s="26"/>
      <c r="I11" s="31">
        <v>4040</v>
      </c>
      <c r="J11" s="4">
        <v>125653</v>
      </c>
      <c r="K11" s="4">
        <v>14416</v>
      </c>
      <c r="L11" s="4">
        <v>14884</v>
      </c>
      <c r="M11" s="4">
        <v>12594</v>
      </c>
      <c r="N11" s="32"/>
      <c r="O11" s="33">
        <f t="shared" si="0"/>
        <v>167547</v>
      </c>
    </row>
    <row r="12" spans="1:15" ht="12.75">
      <c r="A12" s="31">
        <v>4110</v>
      </c>
      <c r="B12" s="4">
        <v>1809</v>
      </c>
      <c r="C12" s="4">
        <v>-4777</v>
      </c>
      <c r="D12" s="4">
        <v>-726</v>
      </c>
      <c r="E12" s="4">
        <v>-2550</v>
      </c>
      <c r="F12" s="32"/>
      <c r="G12" s="33">
        <f>SUM(B12:F12)</f>
        <v>-6244</v>
      </c>
      <c r="H12" s="26"/>
      <c r="I12" s="31">
        <v>4110</v>
      </c>
      <c r="J12" s="4">
        <v>308467</v>
      </c>
      <c r="K12" s="4">
        <v>34116</v>
      </c>
      <c r="L12" s="4">
        <v>36004</v>
      </c>
      <c r="M12" s="4">
        <v>31562</v>
      </c>
      <c r="N12" s="32"/>
      <c r="O12" s="33">
        <f t="shared" si="0"/>
        <v>410149</v>
      </c>
    </row>
    <row r="13" spans="1:15" ht="12.75">
      <c r="A13" s="31">
        <v>4120</v>
      </c>
      <c r="B13" s="4">
        <v>2938</v>
      </c>
      <c r="C13" s="4">
        <v>1213</v>
      </c>
      <c r="D13" s="4">
        <v>-93</v>
      </c>
      <c r="E13" s="4">
        <v>-345</v>
      </c>
      <c r="F13" s="32"/>
      <c r="G13" s="33">
        <f>SUM(B13:F13)</f>
        <v>3713</v>
      </c>
      <c r="H13" s="26"/>
      <c r="I13" s="31">
        <v>4120</v>
      </c>
      <c r="J13" s="4">
        <v>42283</v>
      </c>
      <c r="K13" s="4">
        <v>4677</v>
      </c>
      <c r="L13" s="4">
        <v>4935</v>
      </c>
      <c r="M13" s="4">
        <v>4329</v>
      </c>
      <c r="N13" s="32"/>
      <c r="O13" s="33">
        <f t="shared" si="0"/>
        <v>56224</v>
      </c>
    </row>
    <row r="14" spans="1:15" ht="12.75">
      <c r="A14" s="31">
        <v>4210</v>
      </c>
      <c r="B14" s="4">
        <v>4121</v>
      </c>
      <c r="C14" s="4">
        <v>6</v>
      </c>
      <c r="D14" s="4">
        <v>-1198</v>
      </c>
      <c r="E14" s="4">
        <v>-181</v>
      </c>
      <c r="F14" s="32"/>
      <c r="G14" s="33">
        <f>SUM(B14:F14)</f>
        <v>2748</v>
      </c>
      <c r="H14" s="26"/>
      <c r="I14" s="31">
        <v>4210</v>
      </c>
      <c r="J14" s="4">
        <v>36929</v>
      </c>
      <c r="K14" s="4">
        <v>10118</v>
      </c>
      <c r="L14" s="4">
        <v>7233</v>
      </c>
      <c r="M14" s="4">
        <v>6019</v>
      </c>
      <c r="N14" s="32"/>
      <c r="O14" s="33">
        <f t="shared" si="0"/>
        <v>60299</v>
      </c>
    </row>
    <row r="15" spans="1:15" ht="12.75">
      <c r="A15" s="31">
        <v>4260</v>
      </c>
      <c r="B15" s="4">
        <v>23247</v>
      </c>
      <c r="C15" s="4">
        <v>-153</v>
      </c>
      <c r="D15" s="4">
        <v>1</v>
      </c>
      <c r="E15" s="4">
        <v>-628</v>
      </c>
      <c r="F15" s="32"/>
      <c r="G15" s="33">
        <f>SUM(B15:F15)</f>
        <v>22467</v>
      </c>
      <c r="H15" s="26"/>
      <c r="I15" s="31">
        <v>4260</v>
      </c>
      <c r="J15" s="4">
        <v>233247</v>
      </c>
      <c r="K15" s="4">
        <v>2847</v>
      </c>
      <c r="L15" s="4">
        <v>4331</v>
      </c>
      <c r="M15" s="4">
        <v>2122</v>
      </c>
      <c r="N15" s="32"/>
      <c r="O15" s="33">
        <f t="shared" si="0"/>
        <v>242547</v>
      </c>
    </row>
    <row r="16" spans="1:15" ht="12.75">
      <c r="A16" s="31">
        <v>4270</v>
      </c>
      <c r="B16" s="4"/>
      <c r="C16" s="4"/>
      <c r="D16" s="4"/>
      <c r="E16" s="4"/>
      <c r="F16" s="32"/>
      <c r="G16" s="33"/>
      <c r="H16" s="26"/>
      <c r="I16" s="31">
        <v>4270</v>
      </c>
      <c r="J16" s="4"/>
      <c r="K16" s="4"/>
      <c r="L16" s="4"/>
      <c r="M16" s="4"/>
      <c r="N16" s="32"/>
      <c r="O16" s="33"/>
    </row>
    <row r="17" spans="1:15" ht="12.75">
      <c r="A17" s="31">
        <v>4300</v>
      </c>
      <c r="B17" s="4">
        <v>476</v>
      </c>
      <c r="C17" s="4">
        <v>-141</v>
      </c>
      <c r="D17" s="4">
        <v>-4567</v>
      </c>
      <c r="E17" s="4">
        <v>191</v>
      </c>
      <c r="F17" s="32"/>
      <c r="G17" s="33">
        <f>SUM(B17:F17)</f>
        <v>-4041</v>
      </c>
      <c r="H17" s="26"/>
      <c r="I17" s="31">
        <v>4300</v>
      </c>
      <c r="J17" s="4">
        <v>34476</v>
      </c>
      <c r="K17" s="4">
        <v>2859</v>
      </c>
      <c r="L17" s="4">
        <v>8403</v>
      </c>
      <c r="M17" s="4">
        <v>3461</v>
      </c>
      <c r="N17" s="32"/>
      <c r="O17" s="33">
        <f>SUM(J17:N17)</f>
        <v>49199</v>
      </c>
    </row>
    <row r="18" spans="1:15" ht="12.75">
      <c r="A18" s="31">
        <v>4410</v>
      </c>
      <c r="B18" s="4">
        <v>-64</v>
      </c>
      <c r="C18" s="4">
        <v>-32</v>
      </c>
      <c r="D18" s="4">
        <v>-64</v>
      </c>
      <c r="E18" s="4">
        <v>-62</v>
      </c>
      <c r="F18" s="32"/>
      <c r="G18" s="33">
        <f>SUM(B18:F18)</f>
        <v>-222</v>
      </c>
      <c r="H18" s="26"/>
      <c r="I18" s="31">
        <v>4410</v>
      </c>
      <c r="J18" s="4">
        <v>286</v>
      </c>
      <c r="K18" s="4">
        <v>118</v>
      </c>
      <c r="L18" s="4">
        <v>136</v>
      </c>
      <c r="M18" s="4">
        <v>88</v>
      </c>
      <c r="N18" s="32"/>
      <c r="O18" s="33">
        <f>SUM(J18:N18)</f>
        <v>628</v>
      </c>
    </row>
    <row r="19" spans="1:15" ht="12.75">
      <c r="A19" s="31">
        <v>4430</v>
      </c>
      <c r="B19" s="4"/>
      <c r="C19" s="4">
        <v>206</v>
      </c>
      <c r="D19" s="4"/>
      <c r="E19" s="4"/>
      <c r="F19" s="32"/>
      <c r="G19" s="33">
        <f>SUM(B19:F19)</f>
        <v>206</v>
      </c>
      <c r="H19" s="26"/>
      <c r="I19" s="31">
        <v>4430</v>
      </c>
      <c r="J19" s="4">
        <v>2173</v>
      </c>
      <c r="K19" s="4">
        <v>206</v>
      </c>
      <c r="L19" s="4"/>
      <c r="M19" s="4"/>
      <c r="N19" s="32"/>
      <c r="O19" s="33">
        <f>SUM(J19:N19)</f>
        <v>2379</v>
      </c>
    </row>
    <row r="20" spans="1:15" ht="12.75">
      <c r="A20" s="31">
        <v>4440</v>
      </c>
      <c r="B20" s="4">
        <v>3533</v>
      </c>
      <c r="C20" s="4">
        <v>1512</v>
      </c>
      <c r="D20" s="4">
        <v>4773</v>
      </c>
      <c r="E20" s="4">
        <v>3386</v>
      </c>
      <c r="F20" s="32"/>
      <c r="G20" s="33">
        <f>SUM(B20:F20)</f>
        <v>13204</v>
      </c>
      <c r="H20" s="26"/>
      <c r="I20" s="31">
        <v>4440</v>
      </c>
      <c r="J20" s="4">
        <v>99171</v>
      </c>
      <c r="K20" s="4">
        <v>10535</v>
      </c>
      <c r="L20" s="4">
        <v>10902</v>
      </c>
      <c r="M20" s="4">
        <v>10550</v>
      </c>
      <c r="N20" s="32"/>
      <c r="O20" s="33">
        <f>SUM(J20:N20)</f>
        <v>131158</v>
      </c>
    </row>
    <row r="21" spans="1:15" ht="12.75">
      <c r="A21" s="31">
        <v>4580</v>
      </c>
      <c r="B21" s="4"/>
      <c r="C21" s="4"/>
      <c r="D21" s="4"/>
      <c r="E21" s="4"/>
      <c r="F21" s="32"/>
      <c r="G21" s="33"/>
      <c r="H21" s="26"/>
      <c r="I21" s="31">
        <v>4580</v>
      </c>
      <c r="J21" s="4"/>
      <c r="K21" s="4"/>
      <c r="L21" s="4"/>
      <c r="M21" s="4">
        <v>1430</v>
      </c>
      <c r="N21" s="32"/>
      <c r="O21" s="33">
        <f>SUM(J21:N21)</f>
        <v>1430</v>
      </c>
    </row>
    <row r="22" spans="1:15" ht="12.75">
      <c r="A22" s="31">
        <v>6050</v>
      </c>
      <c r="B22" s="4"/>
      <c r="C22" s="4"/>
      <c r="D22" s="4"/>
      <c r="E22" s="4"/>
      <c r="F22" s="32"/>
      <c r="G22" s="33"/>
      <c r="H22" s="26"/>
      <c r="I22" s="31">
        <v>6050</v>
      </c>
      <c r="J22" s="4"/>
      <c r="K22" s="4"/>
      <c r="L22" s="4"/>
      <c r="M22" s="4"/>
      <c r="N22" s="32"/>
      <c r="O22" s="33"/>
    </row>
    <row r="23" spans="1:15" ht="12.75">
      <c r="A23" s="31"/>
      <c r="B23" s="4"/>
      <c r="C23" s="4"/>
      <c r="D23" s="4"/>
      <c r="E23" s="4"/>
      <c r="F23" s="32"/>
      <c r="G23" s="33"/>
      <c r="H23" s="26"/>
      <c r="I23" s="31"/>
      <c r="J23" s="4"/>
      <c r="K23" s="4"/>
      <c r="L23" s="4"/>
      <c r="M23" s="4"/>
      <c r="N23" s="32"/>
      <c r="O23" s="33"/>
    </row>
    <row r="24" spans="1:15" ht="12.75">
      <c r="A24" s="31"/>
      <c r="B24" s="4">
        <f>SUM(B8:B23)</f>
        <v>31056</v>
      </c>
      <c r="C24" s="4">
        <f>SUM(C8:C23)</f>
        <v>-19665</v>
      </c>
      <c r="D24" s="4">
        <f>SUM(D8:D23)</f>
        <v>-9315</v>
      </c>
      <c r="E24" s="4">
        <f>SUM(E8:E23)</f>
        <v>-2076</v>
      </c>
      <c r="F24" s="32"/>
      <c r="G24" s="33">
        <f>SUM(B24:F24)</f>
        <v>0</v>
      </c>
      <c r="H24" s="26"/>
      <c r="I24" s="31"/>
      <c r="J24" s="4">
        <f>SUM(J8:J23)</f>
        <v>2522141</v>
      </c>
      <c r="K24" s="4">
        <f>SUM(K8:K23)</f>
        <v>262604</v>
      </c>
      <c r="L24" s="4">
        <f>SUM(L8:L23)</f>
        <v>274580</v>
      </c>
      <c r="M24" s="4">
        <f>SUM(M8:M23)</f>
        <v>246819</v>
      </c>
      <c r="N24" s="32"/>
      <c r="O24" s="33">
        <f>SUM(J24:N24)</f>
        <v>3306144</v>
      </c>
    </row>
    <row r="25" spans="1:15" ht="12.75">
      <c r="A25" s="26"/>
      <c r="H25" s="26"/>
      <c r="I25" s="26"/>
      <c r="J25" s="2"/>
      <c r="K25" s="2"/>
      <c r="L25" s="2"/>
      <c r="M25" s="2"/>
      <c r="N25" s="2"/>
      <c r="O25" s="2"/>
    </row>
    <row r="26" spans="1:15" ht="12.75">
      <c r="A26" s="26">
        <v>80110</v>
      </c>
      <c r="H26" s="26"/>
      <c r="I26" s="26">
        <v>80110</v>
      </c>
      <c r="J26" s="2"/>
      <c r="K26" s="2"/>
      <c r="L26" s="2"/>
      <c r="M26" s="2"/>
      <c r="N26" s="2"/>
      <c r="O26" s="2"/>
    </row>
    <row r="27" spans="1:15" ht="12.75">
      <c r="A27" s="26">
        <v>3020</v>
      </c>
      <c r="F27" s="30">
        <v>370</v>
      </c>
      <c r="G27" s="30">
        <f>SUM(F27)</f>
        <v>370</v>
      </c>
      <c r="H27" s="26"/>
      <c r="I27" s="26">
        <v>3020</v>
      </c>
      <c r="J27" s="2"/>
      <c r="K27" s="2"/>
      <c r="L27" s="2"/>
      <c r="M27" s="2"/>
      <c r="N27" s="30">
        <v>2462</v>
      </c>
      <c r="O27" s="30">
        <f aca="true" t="shared" si="1" ref="O27:O32">SUM(N27)</f>
        <v>2462</v>
      </c>
    </row>
    <row r="28" spans="1:15" ht="12.75">
      <c r="A28" s="27">
        <v>4010</v>
      </c>
      <c r="F28" s="30">
        <v>-10000</v>
      </c>
      <c r="G28" s="30">
        <f>SUM(F28)</f>
        <v>-10000</v>
      </c>
      <c r="H28" s="26"/>
      <c r="I28" s="27">
        <v>4010</v>
      </c>
      <c r="J28" s="2"/>
      <c r="K28" s="2"/>
      <c r="L28" s="2"/>
      <c r="M28" s="2"/>
      <c r="N28" s="30">
        <v>1053530</v>
      </c>
      <c r="O28" s="30">
        <f t="shared" si="1"/>
        <v>1053530</v>
      </c>
    </row>
    <row r="29" spans="1:15" ht="12.75">
      <c r="A29" s="31">
        <v>4040</v>
      </c>
      <c r="F29" s="30"/>
      <c r="G29" s="30"/>
      <c r="H29" s="26"/>
      <c r="I29" s="31">
        <v>4040</v>
      </c>
      <c r="J29" s="2"/>
      <c r="K29" s="2"/>
      <c r="L29" s="2"/>
      <c r="M29" s="2"/>
      <c r="N29" s="30">
        <v>74967</v>
      </c>
      <c r="O29" s="30">
        <f t="shared" si="1"/>
        <v>74967</v>
      </c>
    </row>
    <row r="30" spans="1:15" ht="12.75">
      <c r="A30" s="31">
        <v>4110</v>
      </c>
      <c r="F30" s="30">
        <v>-2300</v>
      </c>
      <c r="G30" s="30">
        <f>SUM(F30)</f>
        <v>-2300</v>
      </c>
      <c r="H30" s="26"/>
      <c r="I30" s="31">
        <v>4110</v>
      </c>
      <c r="J30" s="2"/>
      <c r="K30" s="2"/>
      <c r="L30" s="2"/>
      <c r="M30" s="2"/>
      <c r="N30" s="30">
        <v>196591</v>
      </c>
      <c r="O30" s="30">
        <f t="shared" si="1"/>
        <v>196591</v>
      </c>
    </row>
    <row r="31" spans="1:15" ht="12.75">
      <c r="A31" s="31">
        <v>4120</v>
      </c>
      <c r="F31" s="30">
        <v>-237</v>
      </c>
      <c r="G31" s="30">
        <f>SUM(F31)</f>
        <v>-237</v>
      </c>
      <c r="H31" s="26"/>
      <c r="I31" s="31">
        <v>4120</v>
      </c>
      <c r="J31" s="2"/>
      <c r="K31" s="2"/>
      <c r="L31" s="2"/>
      <c r="M31" s="2"/>
      <c r="N31" s="30">
        <v>27215</v>
      </c>
      <c r="O31" s="30">
        <f t="shared" si="1"/>
        <v>27215</v>
      </c>
    </row>
    <row r="32" spans="1:15" ht="12.75">
      <c r="A32" s="31">
        <v>4210</v>
      </c>
      <c r="F32" s="30">
        <v>4373</v>
      </c>
      <c r="G32" s="30">
        <f>SUM(F32)</f>
        <v>4373</v>
      </c>
      <c r="H32" s="26"/>
      <c r="I32" s="31">
        <v>4210</v>
      </c>
      <c r="J32" s="2"/>
      <c r="K32" s="2"/>
      <c r="L32" s="2"/>
      <c r="M32" s="2"/>
      <c r="N32" s="30">
        <v>48144</v>
      </c>
      <c r="O32" s="30">
        <f t="shared" si="1"/>
        <v>48144</v>
      </c>
    </row>
    <row r="33" spans="1:15" ht="12.75">
      <c r="A33" s="31">
        <v>4240</v>
      </c>
      <c r="F33" s="30"/>
      <c r="G33" s="30"/>
      <c r="H33" s="26"/>
      <c r="I33" s="31">
        <v>4240</v>
      </c>
      <c r="J33" s="2"/>
      <c r="K33" s="2"/>
      <c r="L33" s="2"/>
      <c r="M33" s="2"/>
      <c r="N33" s="30"/>
      <c r="O33" s="30"/>
    </row>
    <row r="34" spans="1:15" ht="12.75">
      <c r="A34" s="31">
        <v>4260</v>
      </c>
      <c r="F34" s="30"/>
      <c r="G34" s="30"/>
      <c r="H34" s="26"/>
      <c r="I34" s="31">
        <v>4260</v>
      </c>
      <c r="J34" s="2"/>
      <c r="K34" s="2"/>
      <c r="L34" s="2"/>
      <c r="M34" s="2"/>
      <c r="N34" s="30">
        <v>15500</v>
      </c>
      <c r="O34" s="30">
        <f aca="true" t="shared" si="2" ref="O34:O39">SUM(N34)</f>
        <v>15500</v>
      </c>
    </row>
    <row r="35" spans="1:15" ht="12.75">
      <c r="A35" s="31">
        <v>4270</v>
      </c>
      <c r="F35" s="30"/>
      <c r="G35" s="30">
        <f>SUM(F35)</f>
        <v>0</v>
      </c>
      <c r="H35" s="26"/>
      <c r="I35" s="31">
        <v>4270</v>
      </c>
      <c r="J35" s="2"/>
      <c r="K35" s="2"/>
      <c r="L35" s="2"/>
      <c r="M35" s="2"/>
      <c r="N35" s="30">
        <v>6200</v>
      </c>
      <c r="O35" s="30">
        <f t="shared" si="2"/>
        <v>6200</v>
      </c>
    </row>
    <row r="36" spans="1:15" ht="12.75">
      <c r="A36" s="31">
        <v>4300</v>
      </c>
      <c r="F36" s="30">
        <v>7735</v>
      </c>
      <c r="G36" s="30">
        <f>SUM(F36)</f>
        <v>7735</v>
      </c>
      <c r="H36" s="26"/>
      <c r="I36" s="31">
        <v>4300</v>
      </c>
      <c r="J36" s="2"/>
      <c r="K36" s="2"/>
      <c r="L36" s="2"/>
      <c r="M36" s="2"/>
      <c r="N36" s="30">
        <v>49407</v>
      </c>
      <c r="O36" s="30">
        <f t="shared" si="2"/>
        <v>49407</v>
      </c>
    </row>
    <row r="37" spans="1:15" ht="12.75">
      <c r="A37" s="31">
        <v>4410</v>
      </c>
      <c r="F37" s="30">
        <v>59</v>
      </c>
      <c r="G37" s="30">
        <f>SUM(F37)</f>
        <v>59</v>
      </c>
      <c r="H37" s="26"/>
      <c r="I37" s="31">
        <v>4410</v>
      </c>
      <c r="J37" s="2"/>
      <c r="K37" s="2"/>
      <c r="L37" s="2"/>
      <c r="M37" s="2"/>
      <c r="N37" s="30">
        <v>3259</v>
      </c>
      <c r="O37" s="30">
        <f t="shared" si="2"/>
        <v>3259</v>
      </c>
    </row>
    <row r="38" spans="1:15" ht="12.75">
      <c r="A38" s="31">
        <v>4430</v>
      </c>
      <c r="F38" s="30"/>
      <c r="G38" s="30"/>
      <c r="H38" s="26"/>
      <c r="I38" s="31">
        <v>4430</v>
      </c>
      <c r="J38" s="2"/>
      <c r="K38" s="2"/>
      <c r="L38" s="2"/>
      <c r="M38" s="2"/>
      <c r="N38" s="30">
        <v>2268</v>
      </c>
      <c r="O38" s="30">
        <f t="shared" si="2"/>
        <v>2268</v>
      </c>
    </row>
    <row r="39" spans="1:15" ht="12.75">
      <c r="A39" s="31">
        <v>4440</v>
      </c>
      <c r="F39" s="30">
        <f>SUM(F27:F38)</f>
        <v>0</v>
      </c>
      <c r="G39" s="30">
        <f>SUM(F39)</f>
        <v>0</v>
      </c>
      <c r="H39" s="26"/>
      <c r="I39" s="31">
        <v>4440</v>
      </c>
      <c r="J39" s="2"/>
      <c r="K39" s="2"/>
      <c r="L39" s="2"/>
      <c r="M39" s="2"/>
      <c r="N39" s="30">
        <v>66202</v>
      </c>
      <c r="O39" s="30">
        <f t="shared" si="2"/>
        <v>66202</v>
      </c>
    </row>
    <row r="40" spans="1:15" ht="12.75">
      <c r="A40" s="26"/>
      <c r="G40" s="2">
        <f>SUM(G39)</f>
        <v>0</v>
      </c>
      <c r="H40" s="26"/>
      <c r="I40" s="26"/>
      <c r="J40" s="2"/>
      <c r="K40" s="2"/>
      <c r="L40" s="2"/>
      <c r="M40" s="2"/>
      <c r="N40" s="2"/>
      <c r="O40" s="2">
        <f>SUM(O27:O39)</f>
        <v>1545745</v>
      </c>
    </row>
    <row r="41" spans="1:15" ht="12.75">
      <c r="A41" s="26"/>
      <c r="H41" s="26"/>
      <c r="I41" s="26"/>
      <c r="J41" s="2"/>
      <c r="K41" s="2"/>
      <c r="L41" s="2"/>
      <c r="M41" s="2"/>
      <c r="N41" s="2"/>
      <c r="O41" s="2"/>
    </row>
    <row r="42" spans="1:15" ht="12.75">
      <c r="A42" s="26">
        <v>85401</v>
      </c>
      <c r="H42" s="26"/>
      <c r="I42" s="26">
        <v>85401</v>
      </c>
      <c r="J42" s="2"/>
      <c r="K42" s="2"/>
      <c r="L42" s="2"/>
      <c r="M42" s="2"/>
      <c r="N42" s="2"/>
      <c r="O42" s="2"/>
    </row>
    <row r="43" spans="1:15" ht="12.75">
      <c r="A43" s="27">
        <v>3020</v>
      </c>
      <c r="B43" s="28"/>
      <c r="C43" s="28"/>
      <c r="D43" s="28"/>
      <c r="E43" s="28"/>
      <c r="F43" s="29"/>
      <c r="G43" s="30"/>
      <c r="H43" s="26"/>
      <c r="I43" s="27">
        <v>3020</v>
      </c>
      <c r="J43" s="28"/>
      <c r="K43" s="28"/>
      <c r="L43" s="28"/>
      <c r="M43" s="28"/>
      <c r="N43" s="29">
        <v>1796</v>
      </c>
      <c r="O43" s="30">
        <f aca="true" t="shared" si="3" ref="O43:O50">SUM(J43:N43)</f>
        <v>1796</v>
      </c>
    </row>
    <row r="44" spans="1:15" ht="12.75">
      <c r="A44" s="31">
        <v>4010</v>
      </c>
      <c r="B44" s="4">
        <v>-2246</v>
      </c>
      <c r="C44" s="4"/>
      <c r="D44" s="4"/>
      <c r="E44" s="4"/>
      <c r="F44" s="32"/>
      <c r="G44" s="33">
        <f>SUM(B44:F44)</f>
        <v>-2246</v>
      </c>
      <c r="H44" s="26"/>
      <c r="I44" s="31">
        <v>4010</v>
      </c>
      <c r="J44" s="4">
        <v>94016</v>
      </c>
      <c r="K44" s="4"/>
      <c r="L44" s="4"/>
      <c r="M44" s="4"/>
      <c r="N44" s="32">
        <v>72540</v>
      </c>
      <c r="O44" s="33">
        <f t="shared" si="3"/>
        <v>166556</v>
      </c>
    </row>
    <row r="45" spans="1:15" ht="12.75">
      <c r="A45" s="31">
        <v>4040</v>
      </c>
      <c r="B45" s="4"/>
      <c r="C45" s="4"/>
      <c r="D45" s="4"/>
      <c r="E45" s="4"/>
      <c r="F45" s="32"/>
      <c r="G45" s="33"/>
      <c r="H45" s="26"/>
      <c r="I45" s="31">
        <v>4040</v>
      </c>
      <c r="J45" s="4">
        <v>7517</v>
      </c>
      <c r="K45" s="4"/>
      <c r="L45" s="4"/>
      <c r="M45" s="4"/>
      <c r="N45" s="32">
        <v>4884</v>
      </c>
      <c r="O45" s="33">
        <f t="shared" si="3"/>
        <v>12401</v>
      </c>
    </row>
    <row r="46" spans="1:15" ht="12.75">
      <c r="A46" s="31">
        <v>4110</v>
      </c>
      <c r="B46" s="4">
        <v>942</v>
      </c>
      <c r="C46" s="4"/>
      <c r="D46" s="4"/>
      <c r="E46" s="4"/>
      <c r="F46" s="32"/>
      <c r="G46" s="33">
        <f>SUM(B46:F46)</f>
        <v>942</v>
      </c>
      <c r="H46" s="26"/>
      <c r="I46" s="31">
        <v>4110</v>
      </c>
      <c r="J46" s="4">
        <v>17760</v>
      </c>
      <c r="K46" s="4"/>
      <c r="L46" s="4"/>
      <c r="M46" s="4"/>
      <c r="N46" s="32">
        <v>13011</v>
      </c>
      <c r="O46" s="33">
        <f t="shared" si="3"/>
        <v>30771</v>
      </c>
    </row>
    <row r="47" spans="1:15" ht="12.75">
      <c r="A47" s="31">
        <v>4112</v>
      </c>
      <c r="B47" s="4">
        <v>159</v>
      </c>
      <c r="C47" s="4"/>
      <c r="D47" s="4"/>
      <c r="E47" s="4"/>
      <c r="F47" s="32"/>
      <c r="G47" s="33">
        <f>SUM(B47:F47)</f>
        <v>159</v>
      </c>
      <c r="H47" s="26"/>
      <c r="I47" s="31">
        <v>4112</v>
      </c>
      <c r="J47" s="4">
        <v>2477</v>
      </c>
      <c r="K47" s="4"/>
      <c r="L47" s="4"/>
      <c r="M47" s="4"/>
      <c r="N47" s="32">
        <v>1912</v>
      </c>
      <c r="O47" s="33">
        <f t="shared" si="3"/>
        <v>4389</v>
      </c>
    </row>
    <row r="48" spans="1:15" ht="12.75">
      <c r="A48" s="31">
        <v>4210</v>
      </c>
      <c r="B48" s="4"/>
      <c r="C48" s="4"/>
      <c r="D48" s="4"/>
      <c r="E48" s="4"/>
      <c r="F48" s="32"/>
      <c r="G48" s="33"/>
      <c r="H48" s="26"/>
      <c r="I48" s="31">
        <v>4210</v>
      </c>
      <c r="J48" s="4"/>
      <c r="K48" s="4"/>
      <c r="L48" s="4"/>
      <c r="M48" s="4"/>
      <c r="N48" s="32">
        <v>5166</v>
      </c>
      <c r="O48" s="33">
        <f t="shared" si="3"/>
        <v>5166</v>
      </c>
    </row>
    <row r="49" spans="1:15" ht="12.75">
      <c r="A49" s="31">
        <v>4240</v>
      </c>
      <c r="B49" s="4">
        <v>-159</v>
      </c>
      <c r="C49" s="4"/>
      <c r="D49" s="4"/>
      <c r="E49" s="4"/>
      <c r="F49" s="32"/>
      <c r="G49" s="33">
        <f>SUM(B49:F49)</f>
        <v>-159</v>
      </c>
      <c r="I49" s="31">
        <v>4240</v>
      </c>
      <c r="J49" s="4">
        <v>1341</v>
      </c>
      <c r="K49" s="4"/>
      <c r="L49" s="4"/>
      <c r="M49" s="4"/>
      <c r="N49" s="32"/>
      <c r="O49" s="33">
        <f t="shared" si="3"/>
        <v>1341</v>
      </c>
    </row>
    <row r="50" spans="1:15" ht="12.75">
      <c r="A50" s="31">
        <v>4260</v>
      </c>
      <c r="B50" s="4">
        <v>1304</v>
      </c>
      <c r="C50" s="4"/>
      <c r="D50" s="4"/>
      <c r="E50" s="4"/>
      <c r="F50" s="32"/>
      <c r="G50" s="33">
        <f>SUM(B50:F50)</f>
        <v>1304</v>
      </c>
      <c r="I50" s="31">
        <v>4260</v>
      </c>
      <c r="J50" s="4">
        <v>8554</v>
      </c>
      <c r="K50" s="4"/>
      <c r="L50" s="4"/>
      <c r="M50" s="4"/>
      <c r="N50" s="32">
        <v>7600</v>
      </c>
      <c r="O50" s="33">
        <f t="shared" si="3"/>
        <v>16154</v>
      </c>
    </row>
    <row r="51" spans="1:15" ht="12.75">
      <c r="A51" s="31">
        <v>4270</v>
      </c>
      <c r="B51" s="4"/>
      <c r="C51" s="4"/>
      <c r="D51" s="4"/>
      <c r="E51" s="4"/>
      <c r="F51" s="32"/>
      <c r="G51" s="33"/>
      <c r="I51" s="31">
        <v>4270</v>
      </c>
      <c r="J51" s="4"/>
      <c r="K51" s="4"/>
      <c r="L51" s="4"/>
      <c r="M51" s="4"/>
      <c r="N51" s="32"/>
      <c r="O51" s="33"/>
    </row>
    <row r="52" spans="1:15" ht="12.75">
      <c r="A52" s="31">
        <v>4300</v>
      </c>
      <c r="B52" s="4"/>
      <c r="C52" s="4"/>
      <c r="D52" s="4"/>
      <c r="E52" s="4"/>
      <c r="F52" s="32"/>
      <c r="G52" s="33"/>
      <c r="I52" s="31">
        <v>4300</v>
      </c>
      <c r="J52" s="4"/>
      <c r="K52" s="4"/>
      <c r="L52" s="4"/>
      <c r="M52" s="4"/>
      <c r="N52" s="32">
        <v>1100</v>
      </c>
      <c r="O52" s="33">
        <f>SUM(J52:N52)</f>
        <v>1100</v>
      </c>
    </row>
    <row r="53" spans="1:15" ht="12.75">
      <c r="A53" s="31">
        <v>4410</v>
      </c>
      <c r="B53" s="4"/>
      <c r="C53" s="4"/>
      <c r="D53" s="4"/>
      <c r="E53" s="4"/>
      <c r="F53" s="32"/>
      <c r="G53" s="33"/>
      <c r="I53" s="31">
        <v>4410</v>
      </c>
      <c r="J53" s="4"/>
      <c r="K53" s="4"/>
      <c r="L53" s="4"/>
      <c r="M53" s="4"/>
      <c r="N53" s="32"/>
      <c r="O53" s="33"/>
    </row>
    <row r="54" spans="1:15" ht="12.75">
      <c r="A54" s="31">
        <v>4430</v>
      </c>
      <c r="B54" s="4"/>
      <c r="C54" s="4"/>
      <c r="D54" s="4"/>
      <c r="E54" s="4"/>
      <c r="F54" s="32"/>
      <c r="G54" s="33"/>
      <c r="I54" s="31">
        <v>4430</v>
      </c>
      <c r="J54" s="4"/>
      <c r="K54" s="4"/>
      <c r="L54" s="4"/>
      <c r="M54" s="4"/>
      <c r="N54" s="32"/>
      <c r="O54" s="33"/>
    </row>
    <row r="55" spans="1:15" ht="12.75">
      <c r="A55" s="31">
        <v>4440</v>
      </c>
      <c r="B55" s="4">
        <f>SUM(B44:B54)</f>
        <v>0</v>
      </c>
      <c r="C55" s="4"/>
      <c r="D55" s="4"/>
      <c r="E55" s="4"/>
      <c r="F55" s="32"/>
      <c r="G55" s="33">
        <f>SUM(B55:F55)</f>
        <v>0</v>
      </c>
      <c r="I55" s="31">
        <v>4440</v>
      </c>
      <c r="J55" s="4">
        <v>4795</v>
      </c>
      <c r="K55" s="4"/>
      <c r="L55" s="4"/>
      <c r="M55" s="4"/>
      <c r="N55" s="32">
        <v>4125</v>
      </c>
      <c r="O55" s="33">
        <f>SUM(J55:N55)</f>
        <v>8920</v>
      </c>
    </row>
    <row r="56" spans="2:15" ht="12.75">
      <c r="B56" s="2">
        <f>SUM(B43:B55)</f>
        <v>0</v>
      </c>
      <c r="G56" s="2">
        <f>SUM(G43:G55)</f>
        <v>0</v>
      </c>
      <c r="I56" s="2"/>
      <c r="J56" s="2">
        <f>SUM(J43:J55)</f>
        <v>136460</v>
      </c>
      <c r="K56" s="2"/>
      <c r="L56" s="2"/>
      <c r="M56" s="2"/>
      <c r="N56" s="2">
        <f>SUM(N43:N55)</f>
        <v>112134</v>
      </c>
      <c r="O56" s="2">
        <f>SUM(O43:O55)</f>
        <v>248594</v>
      </c>
    </row>
  </sheetData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2.75"/>
  <sheetData/>
  <printOptions/>
  <pageMargins left="0.79" right="0.79" top="0.98" bottom="0.9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Czakański</dc:creator>
  <cp:keywords/>
  <dc:description/>
  <cp:lastModifiedBy>.</cp:lastModifiedBy>
  <cp:lastPrinted>2003-04-01T08:27:51Z</cp:lastPrinted>
  <dcterms:created xsi:type="dcterms:W3CDTF">1999-12-14T09:45:37Z</dcterms:created>
  <dcterms:modified xsi:type="dcterms:W3CDTF">2003-03-31T03:49:53Z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