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5775" activeTab="0"/>
  </bookViews>
  <sheets>
    <sheet name="zał.5 progn" sheetId="1" r:id="rId1"/>
  </sheets>
  <definedNames>
    <definedName name="_xlnm.Print_Area" localSheetId="0">'zał.5 progn'!$A$1:$E$107</definedName>
  </definedNames>
  <calcPr fullCalcOnLoad="1"/>
</workbook>
</file>

<file path=xl/sharedStrings.xml><?xml version="1.0" encoding="utf-8"?>
<sst xmlns="http://schemas.openxmlformats.org/spreadsheetml/2006/main" count="136" uniqueCount="111">
  <si>
    <t>Lp.</t>
  </si>
  <si>
    <t>Wyszczególnienie</t>
  </si>
  <si>
    <t>1.</t>
  </si>
  <si>
    <t>z tego:</t>
  </si>
  <si>
    <t>2.</t>
  </si>
  <si>
    <t>3.</t>
  </si>
  <si>
    <t>4.</t>
  </si>
  <si>
    <t>5.</t>
  </si>
  <si>
    <t>7.</t>
  </si>
  <si>
    <t>wydatki bieżące</t>
  </si>
  <si>
    <t>wydatki majątkowe</t>
  </si>
  <si>
    <t>10.</t>
  </si>
  <si>
    <t>12.</t>
  </si>
  <si>
    <t>kredyty bankowe</t>
  </si>
  <si>
    <t>pożyczki</t>
  </si>
  <si>
    <t>14.</t>
  </si>
  <si>
    <t>spłaty pożyczek udzielonych</t>
  </si>
  <si>
    <t>15.</t>
  </si>
  <si>
    <t>nadwyżka z lat ubiegłych</t>
  </si>
  <si>
    <t>16.</t>
  </si>
  <si>
    <t>papiery wartościowe</t>
  </si>
  <si>
    <t>17.</t>
  </si>
  <si>
    <t>18.</t>
  </si>
  <si>
    <t>19.</t>
  </si>
  <si>
    <t>inne źródła</t>
  </si>
  <si>
    <t xml:space="preserve">z tego: </t>
  </si>
  <si>
    <t>spłaty kredytów</t>
  </si>
  <si>
    <t>20.</t>
  </si>
  <si>
    <t>21.</t>
  </si>
  <si>
    <t>22.</t>
  </si>
  <si>
    <t>pożyczki udzielone</t>
  </si>
  <si>
    <t>23.</t>
  </si>
  <si>
    <t>spłaty pożyczek</t>
  </si>
  <si>
    <t>24.</t>
  </si>
  <si>
    <t>wykup papierów wartościowych</t>
  </si>
  <si>
    <t>25.</t>
  </si>
  <si>
    <t>inne cele</t>
  </si>
  <si>
    <t>26.</t>
  </si>
  <si>
    <t>27.</t>
  </si>
  <si>
    <t>28.</t>
  </si>
  <si>
    <t>wyemitowane papiery wartościowe</t>
  </si>
  <si>
    <t>29.</t>
  </si>
  <si>
    <t>zaciągniete kredyty</t>
  </si>
  <si>
    <t>30.</t>
  </si>
  <si>
    <t>przyjęte depozyty</t>
  </si>
  <si>
    <t>31.</t>
  </si>
  <si>
    <t>wymagalne zobowiązania</t>
  </si>
  <si>
    <t>33.</t>
  </si>
  <si>
    <t>34.</t>
  </si>
  <si>
    <t>35.</t>
  </si>
  <si>
    <t>36.</t>
  </si>
  <si>
    <t>37.</t>
  </si>
  <si>
    <t>Wykonanie</t>
  </si>
  <si>
    <t>wykup obligacji samorządowych</t>
  </si>
  <si>
    <t>6.</t>
  </si>
  <si>
    <t>8.</t>
  </si>
  <si>
    <t>9.</t>
  </si>
  <si>
    <t>11.</t>
  </si>
  <si>
    <t>obligacje j.s.t.</t>
  </si>
  <si>
    <t>prywatyzacja majątku j.s t.</t>
  </si>
  <si>
    <t>zaciągnięte pożyczki</t>
  </si>
  <si>
    <t>32.</t>
  </si>
  <si>
    <t xml:space="preserve">   a/ jednostek budżetowych</t>
  </si>
  <si>
    <t xml:space="preserve">   b/ wynikające z ustaw i orzeczeń</t>
  </si>
  <si>
    <t xml:space="preserve">   c/ wynikające z udzielonych</t>
  </si>
  <si>
    <t xml:space="preserve">       poręczeń i gwarancji</t>
  </si>
  <si>
    <t xml:space="preserve">   d/ wynikające z innych tytułów</t>
  </si>
  <si>
    <t xml:space="preserve">   e/ pozostałych jednostek org.</t>
  </si>
  <si>
    <t xml:space="preserve">       raty kredytu</t>
  </si>
  <si>
    <t xml:space="preserve">       odsetki</t>
  </si>
  <si>
    <t>raty kredytów z odsetkami, w tym :</t>
  </si>
  <si>
    <t>raty pożyczek z odsetkami, w tym:</t>
  </si>
  <si>
    <t>A. DOCHODY</t>
  </si>
  <si>
    <t>B. WYDATKI</t>
  </si>
  <si>
    <t xml:space="preserve">C. NADWYŻKA / DEFICYT  ( A - B ) </t>
  </si>
  <si>
    <t>D2. Rozchody ogółem</t>
  </si>
  <si>
    <t>D1. Przychody ogółem</t>
  </si>
  <si>
    <t>Unii Europejskiej</t>
  </si>
  <si>
    <t xml:space="preserve">   a/spłaty rat kredytu z odsetkami</t>
  </si>
  <si>
    <t xml:space="preserve">   b/spłaty rat kredytów z odsetkami</t>
  </si>
  <si>
    <t xml:space="preserve">   c/wykup papierów wartościowych</t>
  </si>
  <si>
    <t>E. UMOŻENIE POŻYCZKI</t>
  </si>
  <si>
    <t>I.OBCIĄŻENIE ROCZNE BUDŻETU</t>
  </si>
  <si>
    <t>13.</t>
  </si>
  <si>
    <t>J. WSKAŻNIK ROCZNEJ SPŁATY</t>
  </si>
  <si>
    <t xml:space="preserve">    ZADŁUŻENIA DO DOCHODÓW</t>
  </si>
  <si>
    <r>
      <t xml:space="preserve">    (( poz.24 - poz.30 ) / poz.1 ) </t>
    </r>
    <r>
      <rPr>
        <b/>
        <sz val="10"/>
        <rFont val="Arial CE"/>
        <family val="2"/>
      </rPr>
      <t>w %</t>
    </r>
  </si>
  <si>
    <t>Wg prognozy</t>
  </si>
  <si>
    <t>Plan</t>
  </si>
  <si>
    <t>załączonej</t>
  </si>
  <si>
    <t>po zmianach</t>
  </si>
  <si>
    <t>do uchwału</t>
  </si>
  <si>
    <t xml:space="preserve">budżetowej </t>
  </si>
  <si>
    <t>C.1 Przewidywane zmniejszenie deficytu</t>
  </si>
  <si>
    <t>D. FINANSOWANIE ( D1 - D2 )+ C.1</t>
  </si>
  <si>
    <t>F. DŁUG NA KONIEC ROKU</t>
  </si>
  <si>
    <t>zobowiązania związane z przyrze-</t>
  </si>
  <si>
    <t>czonymi środkami z funduszy struk-</t>
  </si>
  <si>
    <t>turalnych oraz Funduszu Spójności</t>
  </si>
  <si>
    <t>H. WSKAŻNIK DŁUGU DO</t>
  </si>
  <si>
    <t xml:space="preserve">  / z tytułu spłaty zadłużenia /</t>
  </si>
  <si>
    <t>potencjalne spłaty poręczeń</t>
  </si>
  <si>
    <t>z należnymi odsetkami</t>
  </si>
  <si>
    <t>wykup wyemitowanych papierów</t>
  </si>
  <si>
    <t>wartościowych</t>
  </si>
  <si>
    <r>
      <t xml:space="preserve">    (( poz. 32 - poz.37 ) / poz.1 )</t>
    </r>
    <r>
      <rPr>
        <b/>
        <sz val="10"/>
        <rFont val="Arial CE"/>
        <family val="2"/>
      </rPr>
      <t xml:space="preserve"> w %</t>
    </r>
  </si>
  <si>
    <r>
      <t xml:space="preserve">    DOCHODÓW </t>
    </r>
    <r>
      <rPr>
        <sz val="10"/>
        <rFont val="Arial CE"/>
        <family val="2"/>
      </rPr>
      <t xml:space="preserve"> </t>
    </r>
  </si>
  <si>
    <t>na 2005 r.</t>
  </si>
  <si>
    <t>2005 r.</t>
  </si>
  <si>
    <t>ZADŁUŻENIE GMINY CZAPLINEK NA KONIEC 2005 R.</t>
  </si>
  <si>
    <t>ZAŁĄCZNIK NR 6 DO SPRAWOZDANIA Z WYKONANIA BUDŻETU GMINY CZAPLINEK W 2005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</si>
</sst>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8"/>
  <sheetViews>
    <sheetView tabSelected="1" view="pageBreakPreview" zoomScaleSheetLayoutView="100" workbookViewId="0" topLeftCell="A84">
      <selection activeCell="A1" sqref="A1:E107"/>
    </sheetView>
  </sheetViews>
  <sheetFormatPr defaultColWidth="9.00390625" defaultRowHeight="12.75"/>
  <cols>
    <col min="1" max="1" width="3.25390625" style="0" customWidth="1"/>
    <col min="2" max="2" width="46.375" style="0" customWidth="1"/>
    <col min="3" max="5" width="12.75390625" style="0" customWidth="1"/>
    <col min="6" max="6" width="9.00390625" style="0" customWidth="1"/>
  </cols>
  <sheetData>
    <row r="2" s="31" customFormat="1" ht="12.75">
      <c r="A2" s="10" t="s">
        <v>110</v>
      </c>
    </row>
    <row r="3" spans="1:2" ht="15">
      <c r="A3" s="48"/>
      <c r="B3" s="30"/>
    </row>
    <row r="7" ht="15.75">
      <c r="A7" s="29" t="s">
        <v>109</v>
      </c>
    </row>
    <row r="10" ht="13.5" thickBot="1"/>
    <row r="11" spans="1:5" ht="15">
      <c r="A11" s="21" t="s">
        <v>0</v>
      </c>
      <c r="B11" s="17" t="s">
        <v>1</v>
      </c>
      <c r="C11" s="24" t="s">
        <v>87</v>
      </c>
      <c r="D11" s="17" t="s">
        <v>88</v>
      </c>
      <c r="E11" s="24" t="s">
        <v>52</v>
      </c>
    </row>
    <row r="12" spans="1:5" ht="12.75">
      <c r="A12" s="22"/>
      <c r="B12" s="18"/>
      <c r="C12" s="22" t="s">
        <v>89</v>
      </c>
      <c r="D12" s="18" t="s">
        <v>90</v>
      </c>
      <c r="E12" s="22"/>
    </row>
    <row r="13" spans="1:5" ht="12.75">
      <c r="A13" s="22"/>
      <c r="B13" s="18"/>
      <c r="C13" s="22" t="s">
        <v>91</v>
      </c>
      <c r="D13" s="18"/>
      <c r="E13" s="22"/>
    </row>
    <row r="14" spans="1:7" ht="18">
      <c r="A14" s="22"/>
      <c r="B14" s="19"/>
      <c r="C14" s="22" t="s">
        <v>92</v>
      </c>
      <c r="D14" s="18"/>
      <c r="E14" s="22"/>
      <c r="G14" s="4"/>
    </row>
    <row r="15" spans="1:7" ht="13.5" thickBot="1">
      <c r="A15" s="23"/>
      <c r="B15" s="20"/>
      <c r="C15" s="23" t="s">
        <v>107</v>
      </c>
      <c r="D15" s="20" t="s">
        <v>108</v>
      </c>
      <c r="E15" s="23" t="s">
        <v>108</v>
      </c>
      <c r="G15" s="4"/>
    </row>
    <row r="16" spans="1:7" ht="12.75">
      <c r="A16" s="32"/>
      <c r="B16" s="33"/>
      <c r="C16" s="28"/>
      <c r="D16" s="33"/>
      <c r="E16" s="33"/>
      <c r="G16" s="16"/>
    </row>
    <row r="17" spans="1:7" s="3" customFormat="1" ht="12.75">
      <c r="A17" s="34" t="s">
        <v>2</v>
      </c>
      <c r="B17" s="1" t="s">
        <v>72</v>
      </c>
      <c r="C17" s="2">
        <v>18775844</v>
      </c>
      <c r="D17" s="2">
        <v>20840911</v>
      </c>
      <c r="E17" s="2">
        <v>22019558</v>
      </c>
      <c r="G17" s="13"/>
    </row>
    <row r="18" spans="1:7" ht="12.75">
      <c r="A18" s="35"/>
      <c r="B18" s="1"/>
      <c r="C18" s="9"/>
      <c r="D18" s="9"/>
      <c r="E18" s="9"/>
      <c r="G18" s="4"/>
    </row>
    <row r="19" spans="1:7" s="3" customFormat="1" ht="12.75">
      <c r="A19" s="34" t="s">
        <v>4</v>
      </c>
      <c r="B19" s="1" t="s">
        <v>73</v>
      </c>
      <c r="C19" s="2">
        <f>C21+C22</f>
        <v>22505844</v>
      </c>
      <c r="D19" s="2">
        <f>D21+D22</f>
        <v>22843652</v>
      </c>
      <c r="E19" s="2">
        <f>E21+E22</f>
        <v>22403279</v>
      </c>
      <c r="G19" s="13"/>
    </row>
    <row r="20" spans="1:7" ht="12.75">
      <c r="A20" s="35"/>
      <c r="B20" s="8" t="s">
        <v>3</v>
      </c>
      <c r="C20" s="9"/>
      <c r="D20" s="9"/>
      <c r="E20" s="9"/>
      <c r="G20" s="4"/>
    </row>
    <row r="21" spans="1:7" s="11" customFormat="1" ht="12.75">
      <c r="A21" s="35" t="s">
        <v>5</v>
      </c>
      <c r="B21" s="8" t="s">
        <v>9</v>
      </c>
      <c r="C21" s="25">
        <v>19430487</v>
      </c>
      <c r="D21" s="9">
        <v>20224733</v>
      </c>
      <c r="E21" s="9">
        <v>19936080</v>
      </c>
      <c r="G21" s="14"/>
    </row>
    <row r="22" spans="1:7" s="11" customFormat="1" ht="12.75">
      <c r="A22" s="35" t="s">
        <v>6</v>
      </c>
      <c r="B22" s="8" t="s">
        <v>10</v>
      </c>
      <c r="C22" s="25">
        <v>3075357</v>
      </c>
      <c r="D22" s="9">
        <v>2618919</v>
      </c>
      <c r="E22" s="9">
        <v>2467199</v>
      </c>
      <c r="G22" s="14"/>
    </row>
    <row r="23" spans="1:7" s="7" customFormat="1" ht="12.75">
      <c r="A23" s="36"/>
      <c r="B23" s="5"/>
      <c r="C23" s="6"/>
      <c r="D23" s="6"/>
      <c r="E23" s="6"/>
      <c r="G23" s="15"/>
    </row>
    <row r="24" spans="1:7" s="3" customFormat="1" ht="12.75">
      <c r="A24" s="34" t="s">
        <v>7</v>
      </c>
      <c r="B24" s="1" t="s">
        <v>74</v>
      </c>
      <c r="C24" s="2">
        <f>C17-C19</f>
        <v>-3730000</v>
      </c>
      <c r="D24" s="2">
        <f>D17-D19</f>
        <v>-2002741</v>
      </c>
      <c r="E24" s="2">
        <f>E17-E19</f>
        <v>-383721</v>
      </c>
      <c r="G24" s="13"/>
    </row>
    <row r="25" spans="1:7" s="3" customFormat="1" ht="12.75">
      <c r="A25" s="34"/>
      <c r="B25" s="1" t="s">
        <v>93</v>
      </c>
      <c r="C25" s="2"/>
      <c r="D25" s="2"/>
      <c r="E25" s="2"/>
      <c r="G25" s="13"/>
    </row>
    <row r="26" spans="1:7" s="7" customFormat="1" ht="12.75">
      <c r="A26" s="36"/>
      <c r="B26" s="5"/>
      <c r="C26" s="6"/>
      <c r="D26" s="6"/>
      <c r="E26" s="6"/>
      <c r="G26" s="15"/>
    </row>
    <row r="27" spans="1:7" s="3" customFormat="1" ht="12.75">
      <c r="A27" s="34" t="s">
        <v>54</v>
      </c>
      <c r="B27" s="1" t="s">
        <v>94</v>
      </c>
      <c r="C27" s="2">
        <f>C29-C40</f>
        <v>3730000</v>
      </c>
      <c r="D27" s="2">
        <f>D29-D40</f>
        <v>2002741</v>
      </c>
      <c r="E27" s="2">
        <f>E29-E40</f>
        <v>383721</v>
      </c>
      <c r="G27" s="13"/>
    </row>
    <row r="28" spans="1:7" s="3" customFormat="1" ht="12.75">
      <c r="A28" s="34"/>
      <c r="B28" s="1"/>
      <c r="C28" s="2"/>
      <c r="D28" s="2"/>
      <c r="E28" s="2"/>
      <c r="G28" s="13"/>
    </row>
    <row r="29" spans="1:5" s="3" customFormat="1" ht="12.75">
      <c r="A29" s="34" t="s">
        <v>8</v>
      </c>
      <c r="B29" s="1" t="s">
        <v>76</v>
      </c>
      <c r="C29" s="2">
        <f>SUM(C31:C38)</f>
        <v>4540000</v>
      </c>
      <c r="D29" s="2">
        <f>SUM(D31:D38)</f>
        <v>2772741</v>
      </c>
      <c r="E29" s="2">
        <f>SUM(E31:E38)</f>
        <v>1153721</v>
      </c>
    </row>
    <row r="30" spans="1:5" s="3" customFormat="1" ht="12.75">
      <c r="A30" s="34"/>
      <c r="B30" s="8" t="s">
        <v>3</v>
      </c>
      <c r="C30" s="2"/>
      <c r="D30" s="2"/>
      <c r="E30" s="2"/>
    </row>
    <row r="31" spans="1:5" s="3" customFormat="1" ht="12.75">
      <c r="A31" s="35" t="s">
        <v>55</v>
      </c>
      <c r="B31" s="8" t="s">
        <v>13</v>
      </c>
      <c r="C31" s="9">
        <v>4500000</v>
      </c>
      <c r="D31" s="9">
        <v>2752741</v>
      </c>
      <c r="E31" s="9">
        <v>800000</v>
      </c>
    </row>
    <row r="32" spans="1:5" s="3" customFormat="1" ht="12.75">
      <c r="A32" s="35" t="s">
        <v>56</v>
      </c>
      <c r="B32" s="8" t="s">
        <v>14</v>
      </c>
      <c r="C32" s="9"/>
      <c r="D32" s="9"/>
      <c r="E32" s="9"/>
    </row>
    <row r="33" spans="1:5" s="3" customFormat="1" ht="12.75">
      <c r="A33" s="35" t="s">
        <v>11</v>
      </c>
      <c r="B33" s="8" t="s">
        <v>16</v>
      </c>
      <c r="C33" s="9">
        <v>40000</v>
      </c>
      <c r="D33" s="9">
        <v>20000</v>
      </c>
      <c r="E33" s="9">
        <v>20000</v>
      </c>
    </row>
    <row r="34" spans="1:5" s="3" customFormat="1" ht="12.75">
      <c r="A34" s="35" t="s">
        <v>57</v>
      </c>
      <c r="B34" s="8" t="s">
        <v>18</v>
      </c>
      <c r="C34" s="9"/>
      <c r="D34" s="9"/>
      <c r="E34" s="9"/>
    </row>
    <row r="35" spans="1:5" s="3" customFormat="1" ht="12.75">
      <c r="A35" s="35" t="s">
        <v>12</v>
      </c>
      <c r="B35" s="8" t="s">
        <v>20</v>
      </c>
      <c r="C35" s="9"/>
      <c r="D35" s="9"/>
      <c r="E35" s="9"/>
    </row>
    <row r="36" spans="1:5" s="3" customFormat="1" ht="12.75">
      <c r="A36" s="35" t="s">
        <v>83</v>
      </c>
      <c r="B36" s="8" t="s">
        <v>58</v>
      </c>
      <c r="C36" s="9"/>
      <c r="D36" s="9"/>
      <c r="E36" s="9"/>
    </row>
    <row r="37" spans="1:5" s="3" customFormat="1" ht="12.75">
      <c r="A37" s="35" t="s">
        <v>15</v>
      </c>
      <c r="B37" s="8" t="s">
        <v>59</v>
      </c>
      <c r="C37" s="9"/>
      <c r="D37" s="9"/>
      <c r="E37" s="9"/>
    </row>
    <row r="38" spans="1:5" s="3" customFormat="1" ht="12.75">
      <c r="A38" s="35" t="s">
        <v>17</v>
      </c>
      <c r="B38" s="8" t="s">
        <v>24</v>
      </c>
      <c r="C38" s="9"/>
      <c r="D38" s="9"/>
      <c r="E38" s="9">
        <v>333721</v>
      </c>
    </row>
    <row r="39" spans="1:5" s="3" customFormat="1" ht="12.75">
      <c r="A39" s="34"/>
      <c r="B39" s="1"/>
      <c r="C39" s="2"/>
      <c r="D39" s="2"/>
      <c r="E39" s="2"/>
    </row>
    <row r="40" spans="1:5" s="3" customFormat="1" ht="12.75">
      <c r="A40" s="34" t="s">
        <v>19</v>
      </c>
      <c r="B40" s="1" t="s">
        <v>75</v>
      </c>
      <c r="C40" s="2">
        <f>SUM(C42:C47)</f>
        <v>810000</v>
      </c>
      <c r="D40" s="2">
        <f>SUM(D42:D47)</f>
        <v>770000</v>
      </c>
      <c r="E40" s="2">
        <f>SUM(E42:E47)</f>
        <v>770000</v>
      </c>
    </row>
    <row r="41" spans="1:5" ht="12.75">
      <c r="A41" s="35"/>
      <c r="B41" s="8" t="s">
        <v>25</v>
      </c>
      <c r="C41" s="9"/>
      <c r="D41" s="9"/>
      <c r="E41" s="9"/>
    </row>
    <row r="42" spans="1:5" ht="12.75">
      <c r="A42" s="35" t="s">
        <v>21</v>
      </c>
      <c r="B42" s="8" t="s">
        <v>26</v>
      </c>
      <c r="C42" s="9">
        <v>750000</v>
      </c>
      <c r="D42" s="9">
        <v>750000</v>
      </c>
      <c r="E42" s="9">
        <v>750000</v>
      </c>
    </row>
    <row r="43" spans="1:5" ht="12.75">
      <c r="A43" s="35" t="s">
        <v>22</v>
      </c>
      <c r="B43" s="8" t="s">
        <v>30</v>
      </c>
      <c r="C43" s="9">
        <v>60000</v>
      </c>
      <c r="D43" s="9">
        <v>20000</v>
      </c>
      <c r="E43" s="9">
        <v>20000</v>
      </c>
    </row>
    <row r="44" spans="1:5" ht="12.75">
      <c r="A44" s="35" t="s">
        <v>23</v>
      </c>
      <c r="B44" s="8" t="s">
        <v>32</v>
      </c>
      <c r="C44" s="9"/>
      <c r="D44" s="9"/>
      <c r="E44" s="9"/>
    </row>
    <row r="45" spans="1:5" ht="12.75">
      <c r="A45" s="35" t="s">
        <v>27</v>
      </c>
      <c r="B45" s="8" t="s">
        <v>34</v>
      </c>
      <c r="C45" s="9"/>
      <c r="D45" s="9"/>
      <c r="E45" s="9"/>
    </row>
    <row r="46" spans="1:5" ht="12.75">
      <c r="A46" s="35" t="s">
        <v>28</v>
      </c>
      <c r="B46" s="8" t="s">
        <v>53</v>
      </c>
      <c r="C46" s="9"/>
      <c r="D46" s="9"/>
      <c r="E46" s="9"/>
    </row>
    <row r="47" spans="1:5" ht="12.75">
      <c r="A47" s="35" t="s">
        <v>29</v>
      </c>
      <c r="B47" s="8" t="s">
        <v>36</v>
      </c>
      <c r="C47" s="9"/>
      <c r="D47" s="9"/>
      <c r="E47" s="9"/>
    </row>
    <row r="48" spans="1:5" ht="13.5" customHeight="1">
      <c r="A48" s="35"/>
      <c r="B48" s="8"/>
      <c r="C48" s="9"/>
      <c r="D48" s="9"/>
      <c r="E48" s="9"/>
    </row>
    <row r="49" spans="1:5" ht="12.75">
      <c r="A49" s="34" t="s">
        <v>31</v>
      </c>
      <c r="B49" s="1" t="s">
        <v>81</v>
      </c>
      <c r="C49" s="2"/>
      <c r="D49" s="9"/>
      <c r="E49" s="9"/>
    </row>
    <row r="50" spans="1:5" ht="13.5" thickBot="1">
      <c r="A50" s="34"/>
      <c r="B50" s="1"/>
      <c r="C50" s="2"/>
      <c r="D50" s="9"/>
      <c r="E50" s="9"/>
    </row>
    <row r="51" spans="1:5" ht="15">
      <c r="A51" s="21" t="s">
        <v>0</v>
      </c>
      <c r="B51" s="17" t="s">
        <v>1</v>
      </c>
      <c r="C51" s="24" t="s">
        <v>87</v>
      </c>
      <c r="D51" s="17" t="s">
        <v>88</v>
      </c>
      <c r="E51" s="24" t="s">
        <v>52</v>
      </c>
    </row>
    <row r="52" spans="1:5" ht="12.75">
      <c r="A52" s="22"/>
      <c r="B52" s="18"/>
      <c r="C52" s="22" t="s">
        <v>89</v>
      </c>
      <c r="D52" s="18" t="s">
        <v>90</v>
      </c>
      <c r="E52" s="22"/>
    </row>
    <row r="53" spans="1:5" ht="12.75">
      <c r="A53" s="22"/>
      <c r="B53" s="18"/>
      <c r="C53" s="22" t="s">
        <v>91</v>
      </c>
      <c r="D53" s="18"/>
      <c r="E53" s="22"/>
    </row>
    <row r="54" spans="1:5" ht="18">
      <c r="A54" s="22"/>
      <c r="B54" s="19"/>
      <c r="C54" s="22" t="s">
        <v>92</v>
      </c>
      <c r="D54" s="18"/>
      <c r="E54" s="22"/>
    </row>
    <row r="55" spans="1:5" ht="13.5" thickBot="1">
      <c r="A55" s="23"/>
      <c r="B55" s="20"/>
      <c r="C55" s="23" t="s">
        <v>107</v>
      </c>
      <c r="D55" s="20" t="s">
        <v>108</v>
      </c>
      <c r="E55" s="23" t="s">
        <v>108</v>
      </c>
    </row>
    <row r="56" spans="1:5" ht="12.75">
      <c r="A56" s="34"/>
      <c r="B56" s="1"/>
      <c r="C56" s="2"/>
      <c r="D56" s="9"/>
      <c r="E56" s="9"/>
    </row>
    <row r="57" spans="1:5" s="40" customFormat="1" ht="12.75">
      <c r="A57" s="37" t="s">
        <v>33</v>
      </c>
      <c r="B57" s="38" t="s">
        <v>95</v>
      </c>
      <c r="C57" s="39">
        <f>SUM(C59:C63)</f>
        <v>7750000</v>
      </c>
      <c r="D57" s="39">
        <f>SUM(D59:D63)+D70</f>
        <v>6002741</v>
      </c>
      <c r="E57" s="39">
        <f>SUM(E59:E63)</f>
        <v>4051568</v>
      </c>
    </row>
    <row r="58" spans="1:5" ht="12.75">
      <c r="A58" s="35"/>
      <c r="B58" s="8" t="s">
        <v>3</v>
      </c>
      <c r="C58" s="9"/>
      <c r="D58" s="9"/>
      <c r="E58" s="9"/>
    </row>
    <row r="59" spans="1:5" ht="12.75">
      <c r="A59" s="35" t="s">
        <v>35</v>
      </c>
      <c r="B59" s="8" t="s">
        <v>40</v>
      </c>
      <c r="C59" s="9"/>
      <c r="D59" s="9"/>
      <c r="E59" s="9"/>
    </row>
    <row r="60" spans="1:5" ht="12.75">
      <c r="A60" s="35" t="s">
        <v>37</v>
      </c>
      <c r="B60" s="8" t="s">
        <v>42</v>
      </c>
      <c r="C60" s="9">
        <v>7750000</v>
      </c>
      <c r="D60" s="9">
        <v>6002741</v>
      </c>
      <c r="E60" s="9">
        <v>4050000</v>
      </c>
    </row>
    <row r="61" spans="1:5" ht="12.75">
      <c r="A61" s="35" t="s">
        <v>38</v>
      </c>
      <c r="B61" s="8" t="s">
        <v>60</v>
      </c>
      <c r="C61" s="9"/>
      <c r="D61" s="9"/>
      <c r="E61" s="9"/>
    </row>
    <row r="62" spans="1:5" ht="12.75">
      <c r="A62" s="35" t="s">
        <v>39</v>
      </c>
      <c r="B62" s="8" t="s">
        <v>44</v>
      </c>
      <c r="C62" s="9"/>
      <c r="D62" s="9"/>
      <c r="E62" s="9"/>
    </row>
    <row r="63" spans="1:5" s="31" customFormat="1" ht="12.75">
      <c r="A63" s="41" t="s">
        <v>41</v>
      </c>
      <c r="B63" s="42" t="s">
        <v>46</v>
      </c>
      <c r="C63" s="25"/>
      <c r="D63" s="25"/>
      <c r="E63" s="25">
        <f>SUM(E64:E69)</f>
        <v>1568</v>
      </c>
    </row>
    <row r="64" spans="1:5" s="31" customFormat="1" ht="12.75">
      <c r="A64" s="41"/>
      <c r="B64" s="42" t="s">
        <v>62</v>
      </c>
      <c r="C64" s="25"/>
      <c r="D64" s="25"/>
      <c r="E64" s="25">
        <v>4</v>
      </c>
    </row>
    <row r="65" spans="1:5" ht="12.75">
      <c r="A65" s="35"/>
      <c r="B65" s="8" t="s">
        <v>63</v>
      </c>
      <c r="C65" s="9"/>
      <c r="D65" s="9"/>
      <c r="E65" s="9"/>
    </row>
    <row r="66" spans="1:5" ht="12.75">
      <c r="A66" s="35"/>
      <c r="B66" s="8" t="s">
        <v>64</v>
      </c>
      <c r="C66" s="9"/>
      <c r="D66" s="9"/>
      <c r="E66" s="9"/>
    </row>
    <row r="67" spans="1:5" ht="12.75">
      <c r="A67" s="35"/>
      <c r="B67" s="8" t="s">
        <v>65</v>
      </c>
      <c r="C67" s="9"/>
      <c r="D67" s="9"/>
      <c r="E67" s="9"/>
    </row>
    <row r="68" spans="1:5" ht="12.75">
      <c r="A68" s="35"/>
      <c r="B68" s="8" t="s">
        <v>66</v>
      </c>
      <c r="C68" s="9"/>
      <c r="D68" s="9"/>
      <c r="E68" s="9"/>
    </row>
    <row r="69" spans="1:5" ht="12.75">
      <c r="A69" s="35"/>
      <c r="B69" s="8" t="s">
        <v>67</v>
      </c>
      <c r="C69" s="9"/>
      <c r="D69" s="9"/>
      <c r="E69" s="9">
        <v>1564</v>
      </c>
    </row>
    <row r="70" spans="1:5" ht="12.75">
      <c r="A70" s="35" t="s">
        <v>43</v>
      </c>
      <c r="B70" s="8" t="s">
        <v>96</v>
      </c>
      <c r="C70" s="9"/>
      <c r="D70" s="9"/>
      <c r="E70" s="9"/>
    </row>
    <row r="71" spans="1:5" ht="12.75">
      <c r="A71" s="35"/>
      <c r="B71" s="8" t="s">
        <v>97</v>
      </c>
      <c r="C71" s="9"/>
      <c r="D71" s="9"/>
      <c r="E71" s="9"/>
    </row>
    <row r="72" spans="1:5" ht="12.75">
      <c r="A72" s="35"/>
      <c r="B72" s="8" t="s">
        <v>98</v>
      </c>
      <c r="C72" s="9"/>
      <c r="D72" s="9"/>
      <c r="E72" s="9"/>
    </row>
    <row r="73" spans="1:5" ht="12.75">
      <c r="A73" s="35"/>
      <c r="B73" s="8" t="s">
        <v>77</v>
      </c>
      <c r="C73" s="9"/>
      <c r="D73" s="9"/>
      <c r="E73" s="9"/>
    </row>
    <row r="74" spans="1:5" ht="12.75">
      <c r="A74" s="35"/>
      <c r="B74" s="8" t="s">
        <v>78</v>
      </c>
      <c r="C74" s="9"/>
      <c r="D74" s="9"/>
      <c r="E74" s="9"/>
    </row>
    <row r="75" spans="1:5" ht="12.75">
      <c r="A75" s="35"/>
      <c r="B75" s="8" t="s">
        <v>79</v>
      </c>
      <c r="C75" s="9"/>
      <c r="D75" s="9"/>
      <c r="E75" s="9"/>
    </row>
    <row r="76" spans="1:5" ht="12.75">
      <c r="A76" s="35"/>
      <c r="B76" s="8" t="s">
        <v>80</v>
      </c>
      <c r="C76" s="9"/>
      <c r="D76" s="9"/>
      <c r="E76" s="9"/>
    </row>
    <row r="77" spans="1:5" ht="12.75">
      <c r="A77" s="35"/>
      <c r="B77" s="8"/>
      <c r="C77" s="9"/>
      <c r="D77" s="9"/>
      <c r="E77" s="9"/>
    </row>
    <row r="78" spans="1:5" ht="12.75">
      <c r="A78" s="35"/>
      <c r="B78" s="8"/>
      <c r="C78" s="9"/>
      <c r="D78" s="9"/>
      <c r="E78" s="9"/>
    </row>
    <row r="79" spans="1:5" s="40" customFormat="1" ht="12.75">
      <c r="A79" s="37" t="s">
        <v>45</v>
      </c>
      <c r="B79" s="38" t="s">
        <v>99</v>
      </c>
      <c r="C79" s="44">
        <f>C57/C17*100</f>
        <v>41.2764400897238</v>
      </c>
      <c r="D79" s="43">
        <f>D57/D17*100</f>
        <v>28.802680458642136</v>
      </c>
      <c r="E79" s="43">
        <f>E57/E17*100</f>
        <v>18.39986070565086</v>
      </c>
    </row>
    <row r="80" spans="1:5" s="3" customFormat="1" ht="12.75">
      <c r="A80" s="34"/>
      <c r="B80" s="1" t="s">
        <v>106</v>
      </c>
      <c r="C80" s="2"/>
      <c r="D80" s="2"/>
      <c r="E80" s="2"/>
    </row>
    <row r="81" spans="1:5" s="10" customFormat="1" ht="12.75">
      <c r="A81" s="35"/>
      <c r="B81" s="8" t="s">
        <v>86</v>
      </c>
      <c r="C81" s="9"/>
      <c r="D81" s="9"/>
      <c r="E81" s="9"/>
    </row>
    <row r="82" spans="1:5" s="3" customFormat="1" ht="12.75">
      <c r="A82" s="34"/>
      <c r="B82" s="1"/>
      <c r="C82" s="2"/>
      <c r="D82" s="2"/>
      <c r="E82" s="2"/>
    </row>
    <row r="83" spans="1:5" s="3" customFormat="1" ht="12.75">
      <c r="A83" s="34" t="s">
        <v>61</v>
      </c>
      <c r="B83" s="1" t="s">
        <v>82</v>
      </c>
      <c r="C83" s="2">
        <f>SUM(C86,C89,C92,C94,C97)</f>
        <v>1210000</v>
      </c>
      <c r="D83" s="2">
        <f>SUM(D86,D89,D92,D94,D97)</f>
        <v>2217000</v>
      </c>
      <c r="E83" s="2">
        <f>SUM(E86,E89,E92,E94,E97)</f>
        <v>995898</v>
      </c>
    </row>
    <row r="84" spans="1:5" ht="12.75">
      <c r="A84" s="35"/>
      <c r="B84" s="1" t="s">
        <v>100</v>
      </c>
      <c r="C84" s="9"/>
      <c r="D84" s="9"/>
      <c r="E84" s="9"/>
    </row>
    <row r="85" spans="1:5" ht="12.75">
      <c r="A85" s="35"/>
      <c r="B85" s="8" t="s">
        <v>25</v>
      </c>
      <c r="C85" s="9"/>
      <c r="D85" s="9"/>
      <c r="E85" s="9"/>
    </row>
    <row r="86" spans="1:5" ht="12.75">
      <c r="A86" s="35" t="s">
        <v>47</v>
      </c>
      <c r="B86" s="8" t="s">
        <v>70</v>
      </c>
      <c r="C86" s="9">
        <f>SUM(C87:C88)</f>
        <v>1210000</v>
      </c>
      <c r="D86" s="9">
        <f>SUM(D87:D88)</f>
        <v>1020000</v>
      </c>
      <c r="E86" s="9">
        <f>SUM(E87:E88)</f>
        <v>995898</v>
      </c>
    </row>
    <row r="87" spans="1:5" s="11" customFormat="1" ht="12.75">
      <c r="A87" s="35"/>
      <c r="B87" s="8" t="s">
        <v>68</v>
      </c>
      <c r="C87" s="9">
        <v>750000</v>
      </c>
      <c r="D87" s="9">
        <v>750000</v>
      </c>
      <c r="E87" s="9">
        <v>750000</v>
      </c>
    </row>
    <row r="88" spans="1:5" s="11" customFormat="1" ht="12.75">
      <c r="A88" s="35"/>
      <c r="B88" s="8" t="s">
        <v>69</v>
      </c>
      <c r="C88" s="9">
        <v>460000</v>
      </c>
      <c r="D88" s="9">
        <v>270000</v>
      </c>
      <c r="E88" s="9">
        <v>245898</v>
      </c>
    </row>
    <row r="89" spans="1:5" ht="12" customHeight="1">
      <c r="A89" s="35" t="s">
        <v>48</v>
      </c>
      <c r="B89" s="8" t="s">
        <v>71</v>
      </c>
      <c r="C89" s="9"/>
      <c r="D89" s="9"/>
      <c r="E89" s="9"/>
    </row>
    <row r="90" spans="1:5" s="11" customFormat="1" ht="12.75">
      <c r="A90" s="35"/>
      <c r="B90" s="8" t="s">
        <v>68</v>
      </c>
      <c r="C90" s="9"/>
      <c r="D90" s="9"/>
      <c r="E90" s="9"/>
    </row>
    <row r="91" spans="1:5" s="11" customFormat="1" ht="12.75">
      <c r="A91" s="35"/>
      <c r="B91" s="8" t="s">
        <v>69</v>
      </c>
      <c r="C91" s="9"/>
      <c r="D91" s="9"/>
      <c r="E91" s="9"/>
    </row>
    <row r="92" spans="1:5" ht="12.75">
      <c r="A92" s="35" t="s">
        <v>49</v>
      </c>
      <c r="B92" s="8" t="s">
        <v>101</v>
      </c>
      <c r="C92" s="9"/>
      <c r="D92" s="9">
        <v>1197000</v>
      </c>
      <c r="E92" s="9">
        <v>0</v>
      </c>
    </row>
    <row r="93" spans="1:5" ht="12.75">
      <c r="A93" s="35"/>
      <c r="B93" s="8" t="s">
        <v>102</v>
      </c>
      <c r="C93" s="9"/>
      <c r="D93" s="9"/>
      <c r="E93" s="9"/>
    </row>
    <row r="94" spans="1:5" ht="12.75">
      <c r="A94" s="35" t="s">
        <v>50</v>
      </c>
      <c r="B94" s="8" t="s">
        <v>103</v>
      </c>
      <c r="C94" s="9"/>
      <c r="D94" s="9"/>
      <c r="E94" s="9"/>
    </row>
    <row r="95" spans="1:5" ht="12.75">
      <c r="A95" s="35"/>
      <c r="B95" s="8" t="s">
        <v>104</v>
      </c>
      <c r="C95" s="9"/>
      <c r="D95" s="9"/>
      <c r="E95" s="9"/>
    </row>
    <row r="96" spans="1:5" ht="12.75">
      <c r="A96" s="35"/>
      <c r="B96" s="8"/>
      <c r="C96" s="9"/>
      <c r="D96" s="9"/>
      <c r="E96" s="9"/>
    </row>
    <row r="97" spans="1:5" ht="12.75">
      <c r="A97" s="35" t="s">
        <v>51</v>
      </c>
      <c r="B97" s="8" t="s">
        <v>96</v>
      </c>
      <c r="C97" s="9"/>
      <c r="D97" s="9"/>
      <c r="E97" s="9"/>
    </row>
    <row r="98" spans="1:5" ht="12.75">
      <c r="A98" s="35"/>
      <c r="B98" s="8" t="s">
        <v>97</v>
      </c>
      <c r="C98" s="9"/>
      <c r="D98" s="9"/>
      <c r="E98" s="9"/>
    </row>
    <row r="99" spans="1:5" ht="12.75">
      <c r="A99" s="35"/>
      <c r="B99" s="8" t="s">
        <v>98</v>
      </c>
      <c r="C99" s="9"/>
      <c r="D99" s="9"/>
      <c r="E99" s="9"/>
    </row>
    <row r="100" spans="1:5" ht="12.75">
      <c r="A100" s="35"/>
      <c r="B100" s="8" t="s">
        <v>77</v>
      </c>
      <c r="C100" s="9"/>
      <c r="D100" s="9"/>
      <c r="E100" s="9"/>
    </row>
    <row r="101" spans="1:5" ht="12.75">
      <c r="A101" s="35"/>
      <c r="B101" s="8" t="s">
        <v>78</v>
      </c>
      <c r="C101" s="9"/>
      <c r="D101" s="9"/>
      <c r="E101" s="9"/>
    </row>
    <row r="102" spans="1:5" ht="12.75">
      <c r="A102" s="35"/>
      <c r="B102" s="8" t="s">
        <v>79</v>
      </c>
      <c r="C102" s="9"/>
      <c r="D102" s="9"/>
      <c r="E102" s="9"/>
    </row>
    <row r="103" spans="1:5" ht="12.75">
      <c r="A103" s="35"/>
      <c r="B103" s="8" t="s">
        <v>80</v>
      </c>
      <c r="C103" s="9"/>
      <c r="D103" s="9"/>
      <c r="E103" s="9"/>
    </row>
    <row r="104" spans="1:5" ht="12.75">
      <c r="A104" s="35"/>
      <c r="B104" s="8"/>
      <c r="C104" s="9"/>
      <c r="D104" s="9"/>
      <c r="E104" s="9"/>
    </row>
    <row r="105" spans="1:5" s="3" customFormat="1" ht="12.75">
      <c r="A105" s="34">
        <v>38</v>
      </c>
      <c r="B105" s="1" t="s">
        <v>84</v>
      </c>
      <c r="C105" s="26">
        <f>C83/C17*100</f>
        <v>6.444450646266555</v>
      </c>
      <c r="D105" s="45">
        <f>D83/D17*100</f>
        <v>10.63773075946632</v>
      </c>
      <c r="E105" s="45">
        <f>E83/E17*100</f>
        <v>4.52278833208187</v>
      </c>
    </row>
    <row r="106" spans="1:5" ht="12.75">
      <c r="A106" s="35"/>
      <c r="B106" s="1" t="s">
        <v>85</v>
      </c>
      <c r="C106" s="27"/>
      <c r="D106" s="9"/>
      <c r="E106" s="9"/>
    </row>
    <row r="107" spans="1:5" ht="13.5" thickBot="1">
      <c r="A107" s="46"/>
      <c r="B107" s="12" t="s">
        <v>105</v>
      </c>
      <c r="C107" s="12"/>
      <c r="D107" s="47"/>
      <c r="E107" s="47"/>
    </row>
    <row r="108" spans="1:5" ht="12.75">
      <c r="A108" s="31"/>
      <c r="B108" s="31"/>
      <c r="C108" s="31"/>
      <c r="D108" s="31"/>
      <c r="E108" s="31"/>
    </row>
  </sheetData>
  <printOptions/>
  <pageMargins left="0.984251968503937" right="0" top="0.7874015748031497" bottom="0.3937007874015748" header="0.5118110236220472" footer="0.5118110236220472"/>
  <pageSetup horizontalDpi="300" verticalDpi="300" orientation="portrait" paperSize="9" r:id="rId1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Grzegorz Czakański</cp:lastModifiedBy>
  <cp:lastPrinted>2006-03-20T09:08:59Z</cp:lastPrinted>
  <dcterms:created xsi:type="dcterms:W3CDTF">2000-12-28T17:20:06Z</dcterms:created>
  <dcterms:modified xsi:type="dcterms:W3CDTF">2006-03-20T09:09:36Z</dcterms:modified>
  <cp:category/>
  <cp:version/>
  <cp:contentType/>
  <cp:contentStatus/>
</cp:coreProperties>
</file>