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0" windowHeight="6300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pojazdy" sheetId="5" r:id="rId5"/>
    <sheet name="szkody" sheetId="6" r:id="rId6"/>
    <sheet name="Lokalizacje" sheetId="7" r:id="rId7"/>
  </sheets>
  <definedNames>
    <definedName name="_xlnm.Print_Area" localSheetId="1">'budynki'!$A$1:$Z$266</definedName>
    <definedName name="_xlnm.Print_Area" localSheetId="2">'elektronika '!$B$1:$E$181</definedName>
    <definedName name="_xlnm.Print_Area" localSheetId="0">'informacje ogólne'!$A$1:$M$10</definedName>
    <definedName name="_xlnm.Print_Area" localSheetId="4">'pojazdy'!$A$1:$W$52</definedName>
  </definedNames>
  <calcPr fullCalcOnLoad="1"/>
</workbook>
</file>

<file path=xl/comments5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<sst xmlns="http://schemas.openxmlformats.org/spreadsheetml/2006/main" count="6139" uniqueCount="1232">
  <si>
    <t>RAZEM</t>
  </si>
  <si>
    <t>Informacje o szkodach w ostatnich 3 latach</t>
  </si>
  <si>
    <t>Rok</t>
  </si>
  <si>
    <t>Liczba szkód</t>
  </si>
  <si>
    <t>Suma wypłaconych odszkodowań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</si>
  <si>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</si>
  <si>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t>PKD</t>
  </si>
  <si>
    <t>Nazwa jednostki</t>
  </si>
  <si>
    <t>NIP</t>
  </si>
  <si>
    <t>REGON</t>
  </si>
  <si>
    <t>Liczba pracowników</t>
  </si>
  <si>
    <t>lokalizacja (adres)</t>
  </si>
  <si>
    <t>Data I rejestracji</t>
  </si>
  <si>
    <t>Ilość miejsc</t>
  </si>
  <si>
    <t>Ładowność</t>
  </si>
  <si>
    <t>Przebieg</t>
  </si>
  <si>
    <t>W tym zbiory bibioteczne</t>
  </si>
  <si>
    <t>Jednostka</t>
  </si>
  <si>
    <t>Razem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</si>
  <si>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</si>
  <si>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</si>
  <si>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</si>
  <si>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</si>
  <si>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</si>
  <si>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</si>
  <si>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</si>
  <si>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</si>
  <si>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</si>
  <si>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</si>
  <si>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</si>
  <si>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</si>
  <si>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</si>
  <si>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Urządzenia i wyposażenie</t>
  </si>
  <si>
    <t>Liczba uczniów/ wychowanków/ pensjonariuszy</t>
  </si>
  <si>
    <t>Rodzaj prowadzonej działalności (opisowo)</t>
  </si>
  <si>
    <t>Wysokość rocznego budżetu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</si>
  <si>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</si>
  <si>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</si>
  <si>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</si>
  <si>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</si>
  <si>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jest to budynkek zabytkowy, podlegający nadzorowi konserwatora zabytków?</t>
  </si>
  <si>
    <t>rok budowy</t>
  </si>
  <si>
    <t>Rodzaj materiałów budowlanych, z jakich wykonano budynek</t>
  </si>
  <si>
    <t>ilość kondygnacji</t>
  </si>
  <si>
    <t>czy budynek jest podpiwniczony?</t>
  </si>
  <si>
    <t>mury</t>
  </si>
  <si>
    <t>stropy</t>
  </si>
  <si>
    <t>dach (konstrukcja i pokrycie)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</si>
  <si>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</si>
  <si>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</si>
  <si>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</si>
  <si>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</si>
  <si>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</si>
  <si>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</si>
  <si>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</si>
  <si>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</si>
  <si>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</si>
  <si>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</si>
  <si>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 xml:space="preserve">Elementy mające wpływ na ocenę ryzyka </t>
  </si>
  <si>
    <t>Czy w konstrukcji budynków występuje płyta warstwowa?</t>
  </si>
  <si>
    <t>informacja o przeprowadzonych remontach i modernizacji budynków starszych niż 50 lat (data remontu, czego dotyczył remont, wielkość poniesionych nakładów na remont)</t>
  </si>
  <si>
    <t>nie</t>
  </si>
  <si>
    <t>Szkoła Podstawowa w Czaplinku</t>
  </si>
  <si>
    <t>Szkoła Podstawowa w Broczynie</t>
  </si>
  <si>
    <t>Gimnazjum</t>
  </si>
  <si>
    <t>Miejsko-Gminny Ośrodek Pomocy Społecznej</t>
  </si>
  <si>
    <t>Tabela nr 1 - Informacje ogólne do oceny ryzyka w Gminie Czaplinek</t>
  </si>
  <si>
    <t xml:space="preserve">Zakład Gospodarki Komunalnej </t>
  </si>
  <si>
    <t>Urząd Miejski</t>
  </si>
  <si>
    <t>Tabela nr 2 - Wykaz budynków i budowli w Gminie Czaplinek</t>
  </si>
  <si>
    <t>Tabela nr 3 - Wykaz sprzętu elektronicznego w Gminie Czaplinek</t>
  </si>
  <si>
    <t>Monitoring</t>
  </si>
  <si>
    <t>Adres</t>
  </si>
  <si>
    <t>Urząd Miejski w Czaplinku</t>
  </si>
  <si>
    <t>Przedszkole Publiczne w Czaplinku</t>
  </si>
  <si>
    <t>czy budynek jest użytkowany?</t>
  </si>
  <si>
    <t xml:space="preserve">zabezpieczenia
(znane zabiezpieczenia p-poż i przeciw kradzieżowe)                         </t>
  </si>
  <si>
    <t xml:space="preserve">czy jest wyposażony w windę? </t>
  </si>
  <si>
    <t>Zakład Gospodarki Komunalnej</t>
  </si>
  <si>
    <t>Wykaz sprzętu elektronicznego przenośnego</t>
  </si>
  <si>
    <t>Wykaz monitoringu wizyjnego - system kamer itp.</t>
  </si>
  <si>
    <t>Tabela nr 4 - Informacja o majątku trwałym w Gminie Czaplinek</t>
  </si>
  <si>
    <t>Tabela nr 5 - Wykaz pojazdów w Gminie Czaplinek</t>
  </si>
  <si>
    <t>Rodzaj         
(osobowy/ ciężarowy/ specjalny)</t>
  </si>
  <si>
    <t>OC</t>
  </si>
  <si>
    <t>NNW</t>
  </si>
  <si>
    <t>AC</t>
  </si>
  <si>
    <t>ASS</t>
  </si>
  <si>
    <t>Ryzyka objęte ubezpieczeniem (zaznaczone X)</t>
  </si>
  <si>
    <t>Ryzyko</t>
  </si>
  <si>
    <t>Ogień i inne zdarzenia losowe</t>
  </si>
  <si>
    <t>OC komunikacyjne</t>
  </si>
  <si>
    <t>Elektronika</t>
  </si>
  <si>
    <t>Suma ubezpieczenia (wartość pojazdu z VAT)</t>
  </si>
  <si>
    <t>Gimnazjum w Czaplinku</t>
  </si>
  <si>
    <t>Miejsko-Gminny Ośrodek Pomocy Społecznej w Czaplinku</t>
  </si>
  <si>
    <t>Zakład Gospodarki Komunalnej w Czaplinku</t>
  </si>
  <si>
    <t>Przedszkole w Czaplinku</t>
  </si>
  <si>
    <t>powierzchnia użytkowa</t>
  </si>
  <si>
    <t>-</t>
  </si>
  <si>
    <t>NIE</t>
  </si>
  <si>
    <t>Sam</t>
  </si>
  <si>
    <t>Mercedes</t>
  </si>
  <si>
    <t>Star</t>
  </si>
  <si>
    <t>Jelcz</t>
  </si>
  <si>
    <t>Ford</t>
  </si>
  <si>
    <t>Daewoo</t>
  </si>
  <si>
    <t>Volkswagen</t>
  </si>
  <si>
    <t>Zeppa</t>
  </si>
  <si>
    <t>Man</t>
  </si>
  <si>
    <t>Renault</t>
  </si>
  <si>
    <t>PPX007080019</t>
  </si>
  <si>
    <t>ZDR Y134</t>
  </si>
  <si>
    <t>KOW 666B</t>
  </si>
  <si>
    <t>ZDR 12798</t>
  </si>
  <si>
    <t>KOA 094B</t>
  </si>
  <si>
    <t>ZDR J037</t>
  </si>
  <si>
    <t>SUJ014024V0000080</t>
  </si>
  <si>
    <t>KGS 0973</t>
  </si>
  <si>
    <t>ZDR J897</t>
  </si>
  <si>
    <t>Transit</t>
  </si>
  <si>
    <t>WF04XXBDFL4Y89485</t>
  </si>
  <si>
    <t>ZDR U887</t>
  </si>
  <si>
    <t>ZDR 02485</t>
  </si>
  <si>
    <t>FSO</t>
  </si>
  <si>
    <t>SUPB30CEHYW178094</t>
  </si>
  <si>
    <t>ZDR 14550</t>
  </si>
  <si>
    <t>Transporter</t>
  </si>
  <si>
    <t>WV2ZZZ70ZTH055145</t>
  </si>
  <si>
    <t>ZDR 22166</t>
  </si>
  <si>
    <t>KOP 007Y</t>
  </si>
  <si>
    <t>SY9PC500A306K1091</t>
  </si>
  <si>
    <t>ZDR P480</t>
  </si>
  <si>
    <t>WMAN04ZZ8CY286283</t>
  </si>
  <si>
    <t>ZDR 22444</t>
  </si>
  <si>
    <t>WV2ZZZ7HZ9H072212</t>
  </si>
  <si>
    <t>ZDR 09090</t>
  </si>
  <si>
    <t>WDB61526415192891</t>
  </si>
  <si>
    <t>ZDR 04227</t>
  </si>
  <si>
    <t>Premium</t>
  </si>
  <si>
    <t>VF629AHA000008385</t>
  </si>
  <si>
    <t>ZDR 22407</t>
  </si>
  <si>
    <t>przyczepa lekka podłodziowa</t>
  </si>
  <si>
    <t>specjalny pożarniczy</t>
  </si>
  <si>
    <t>przyczepa</t>
  </si>
  <si>
    <t>osobowy</t>
  </si>
  <si>
    <t>specjalny</t>
  </si>
  <si>
    <t>ciężarowy</t>
  </si>
  <si>
    <t>nd</t>
  </si>
  <si>
    <t>29.05.2008</t>
  </si>
  <si>
    <t>31.12.1974</t>
  </si>
  <si>
    <t>31.12.1987</t>
  </si>
  <si>
    <t>31.12.1988</t>
  </si>
  <si>
    <t>31.12.1997</t>
  </si>
  <si>
    <t>31.12.1976</t>
  </si>
  <si>
    <t>31.12.2004</t>
  </si>
  <si>
    <t>31.12.1986</t>
  </si>
  <si>
    <t>31.12.2000</t>
  </si>
  <si>
    <t>31.05.1996</t>
  </si>
  <si>
    <t>31.12.1985</t>
  </si>
  <si>
    <t>31.12.2003</t>
  </si>
  <si>
    <t>08.11.2012</t>
  </si>
  <si>
    <t>14.11.2008</t>
  </si>
  <si>
    <t>21.08.1986</t>
  </si>
  <si>
    <t>26.10.2012</t>
  </si>
  <si>
    <t>x</t>
  </si>
  <si>
    <t xml:space="preserve">Opis stanu technicznego budynku wg poniższych elementów budynku (PROSZĘ WYBRAĆ: bardzo doby, dobry, dosteczny, zły (do remontu) lub nie dotyczy (element budyku nie występuje)     
</t>
  </si>
  <si>
    <t>FS Lublin</t>
  </si>
  <si>
    <t>Fiat</t>
  </si>
  <si>
    <t>Ursus</t>
  </si>
  <si>
    <t>POM Złocieniec</t>
  </si>
  <si>
    <t xml:space="preserve">Wrocław </t>
  </si>
  <si>
    <t xml:space="preserve">Thule </t>
  </si>
  <si>
    <t>Ładowarka</t>
  </si>
  <si>
    <t>Scania</t>
  </si>
  <si>
    <t>Daimler-Benz</t>
  </si>
  <si>
    <t>przyczepa lekka</t>
  </si>
  <si>
    <t>Przyczepa ciężarowa</t>
  </si>
  <si>
    <t>0544 W 3</t>
  </si>
  <si>
    <t>T4 1,9 D</t>
  </si>
  <si>
    <t>Transporter 2,4 D</t>
  </si>
  <si>
    <t>Mondeo</t>
  </si>
  <si>
    <t>Punto 1.1KAT</t>
  </si>
  <si>
    <t>C-360</t>
  </si>
  <si>
    <t>C-355</t>
  </si>
  <si>
    <t xml:space="preserve"> TO-Z0</t>
  </si>
  <si>
    <t>D-44A</t>
  </si>
  <si>
    <t>Trailers T4</t>
  </si>
  <si>
    <t>Premium 22AXB3</t>
  </si>
  <si>
    <t>UN 053,1</t>
  </si>
  <si>
    <t>T4 2,4D</t>
  </si>
  <si>
    <t>P422 KSD</t>
  </si>
  <si>
    <t>MAN 19.343</t>
  </si>
  <si>
    <t>T5</t>
  </si>
  <si>
    <t>BRENDERUP</t>
  </si>
  <si>
    <t>POLKON PK183</t>
  </si>
  <si>
    <t>SULO55417X001468</t>
  </si>
  <si>
    <t>WV2ZZZ70ZPH026212</t>
  </si>
  <si>
    <t>WV2ZZZ70ZRH097649</t>
  </si>
  <si>
    <t>WFONXXGBBNRT88101</t>
  </si>
  <si>
    <t>ZFA17600001083975</t>
  </si>
  <si>
    <t>KOO50052</t>
  </si>
  <si>
    <t>0047</t>
  </si>
  <si>
    <t>UH2000E597P202508</t>
  </si>
  <si>
    <t>VF622AXB0A0005733</t>
  </si>
  <si>
    <t>YS2PH6X2Z01120728</t>
  </si>
  <si>
    <t>WV1ZZZ70ZXH082758</t>
  </si>
  <si>
    <t>SUJP422BAY0000784</t>
  </si>
  <si>
    <t>WV1ZZZ70ZXH004590</t>
  </si>
  <si>
    <t>WDB9576622Z931058</t>
  </si>
  <si>
    <t>WMAT020014M190812</t>
  </si>
  <si>
    <t>WMATO22247M225864</t>
  </si>
  <si>
    <t>WV1ZZZ7JZ8X000268</t>
  </si>
  <si>
    <t>YU100B013FP499081</t>
  </si>
  <si>
    <t>SXGPK18336PPN1091</t>
  </si>
  <si>
    <t>ZDR E290</t>
  </si>
  <si>
    <t>ZDR04838</t>
  </si>
  <si>
    <t>ZDR E252</t>
  </si>
  <si>
    <t>ZDR02737</t>
  </si>
  <si>
    <t>ZDR07722</t>
  </si>
  <si>
    <t>KOC431D</t>
  </si>
  <si>
    <t>ZDRC695</t>
  </si>
  <si>
    <t>KOP659Y</t>
  </si>
  <si>
    <t>KOP273W</t>
  </si>
  <si>
    <t>ZDRX636</t>
  </si>
  <si>
    <t>ZDR02686</t>
  </si>
  <si>
    <t>bn</t>
  </si>
  <si>
    <t>ZDR 09912</t>
  </si>
  <si>
    <t>ZDR15273</t>
  </si>
  <si>
    <t>ZDR16572</t>
  </si>
  <si>
    <t>ZDR23212</t>
  </si>
  <si>
    <t>ZDR23352</t>
  </si>
  <si>
    <t>ZDR 25899</t>
  </si>
  <si>
    <t>ZDR 29817</t>
  </si>
  <si>
    <t>ZDR PN 48</t>
  </si>
  <si>
    <t>ZDR PW06</t>
  </si>
  <si>
    <t>ciągnik rolniczy</t>
  </si>
  <si>
    <t>wolnobieżny</t>
  </si>
  <si>
    <t>przewóz kontenerów</t>
  </si>
  <si>
    <t>X</t>
  </si>
  <si>
    <t>08.12.1999</t>
  </si>
  <si>
    <t>20.10.1992</t>
  </si>
  <si>
    <t>16.12.1996</t>
  </si>
  <si>
    <t>30.11.1994</t>
  </si>
  <si>
    <t>28.08.1998</t>
  </si>
  <si>
    <t>11.09.1985</t>
  </si>
  <si>
    <t>19.09.1975</t>
  </si>
  <si>
    <t>31.12.1989</t>
  </si>
  <si>
    <t>31.12.1982</t>
  </si>
  <si>
    <t>31.12.2007</t>
  </si>
  <si>
    <t>16.06.1987</t>
  </si>
  <si>
    <t>15.12.1998</t>
  </si>
  <si>
    <t>15.03.2000</t>
  </si>
  <si>
    <t>02.06.1998</t>
  </si>
  <si>
    <t>08.12.2014</t>
  </si>
  <si>
    <t>06.01.1995</t>
  </si>
  <si>
    <t>22.06.2007</t>
  </si>
  <si>
    <t>27.07.2006</t>
  </si>
  <si>
    <t>Tabela nr 8</t>
  </si>
  <si>
    <t>WYKAZ WSZYSTKICH LOKALIZACJI, W KTÓRYCH PROWADZONA JEST DZIAŁALNOŚĆ ORAZ LOKALIZACJI, GDZIE ZNAJDUJE SIĘ MIENIE NALEŻĄCE DO PAŃSTWA JEDNOSTKI (nie wykazane w tabeli dotyczacej budynków i budowli)</t>
  </si>
  <si>
    <t>Lokalizacja (adres)</t>
  </si>
  <si>
    <t>Zabezpieczenia (znane zabezpieczenia p-poż i przeciw kradzieżowe)</t>
  </si>
  <si>
    <t>1.</t>
  </si>
  <si>
    <t>Monitorin/gasnice</t>
  </si>
  <si>
    <t>2.</t>
  </si>
  <si>
    <t>78-550 Czaplinek, ul. Komunalna - oczyszcalnia scieków</t>
  </si>
  <si>
    <t>Dozór pracowniczy/gaśnice</t>
  </si>
  <si>
    <t>3.</t>
  </si>
  <si>
    <t>78-550 Czaplinek ul. Ceglana - ujęcie wody</t>
  </si>
  <si>
    <t>78-550 Czaplinek, ul. Szczecinecka - dom pogrzebowy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</si>
  <si>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</si>
  <si>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</si>
  <si>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</si>
  <si>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</si>
  <si>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</si>
  <si>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</si>
  <si>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</si>
  <si>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</si>
  <si>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</si>
  <si>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</si>
  <si>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</si>
  <si>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</si>
  <si>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</si>
  <si>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</si>
  <si>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</si>
  <si>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</si>
  <si>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</si>
  <si>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</si>
  <si>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</si>
  <si>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</si>
  <si>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</si>
  <si>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</si>
  <si>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</si>
  <si>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</si>
  <si>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</si>
  <si>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</si>
  <si>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</si>
  <si>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</si>
  <si>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</si>
  <si>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</si>
  <si>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</si>
  <si>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</si>
  <si>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</si>
  <si>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</si>
  <si>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</si>
  <si>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</si>
  <si>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</si>
  <si>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</si>
  <si>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</si>
  <si>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</si>
  <si>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</si>
  <si>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</si>
  <si>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</si>
  <si>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</si>
  <si>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</si>
  <si>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</si>
  <si>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</si>
  <si>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</si>
  <si>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</si>
  <si>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</si>
  <si>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</si>
  <si>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</si>
  <si>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</si>
  <si>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</si>
  <si>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</si>
  <si>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</si>
  <si>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</si>
  <si>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</si>
  <si>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</si>
  <si>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</si>
  <si>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</si>
  <si>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</si>
  <si>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</si>
  <si>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</si>
  <si>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</si>
  <si>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</si>
  <si>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</si>
  <si>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</si>
  <si>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</si>
  <si>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</si>
  <si>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</si>
  <si>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czy budynek jest przeznaczony do rozbiórk?</t>
  </si>
  <si>
    <t>Tabela nr 6 - Szkodowość w Gminie Czaplinek (na dzień 29.02.2016 r.)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</si>
  <si>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</si>
  <si>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</si>
  <si>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</si>
  <si>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</si>
  <si>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</si>
  <si>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</si>
  <si>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</si>
  <si>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</si>
  <si>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</si>
  <si>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</si>
  <si>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</si>
  <si>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</si>
  <si>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</si>
  <si>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</si>
  <si>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</si>
  <si>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</si>
  <si>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</si>
  <si>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</si>
  <si>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</si>
  <si>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</si>
  <si>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</si>
  <si>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</si>
  <si>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</si>
  <si>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</si>
  <si>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</si>
  <si>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</si>
  <si>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ul. Grunwaldzka 2,
78-550 Czaplinek</t>
  </si>
  <si>
    <t>330244979</t>
  </si>
  <si>
    <t>3600Z</t>
  </si>
  <si>
    <t>Wykonywania zadań własnych gminy Czaplinek w zakresie dróg,ulic, mostów, placów oraz organizacjiruchu drogowego,wodociagów i zaopatrzenia w wodę, kanalizacji, usuwania i oczyszczania ścieków komunalnych, utrzymania czystości i porządkuoraz uzrądzeń sanitarnych, wysypisk i unieszkodliwiania odpadów komunalnych, zaopatrzenia w energie elktryczną i cieplną oraz gaz, zieleni gminnej i zadzrewień i cmentarzy</t>
  </si>
  <si>
    <t>cmentarze komunalne, oczyszczalnie ścieków,  warsztaty naprawcze</t>
  </si>
  <si>
    <t>Budynek administracyjno-socjalny</t>
  </si>
  <si>
    <t>administracyjno-socjalny</t>
  </si>
  <si>
    <t>TAK</t>
  </si>
  <si>
    <t>Dom przedpogrzebowy</t>
  </si>
  <si>
    <t>usługi pogrzebowe</t>
  </si>
  <si>
    <t>Budynek wodociągów</t>
  </si>
  <si>
    <t>Budynek magazyn - stodoła</t>
  </si>
  <si>
    <t>magazyn</t>
  </si>
  <si>
    <t>Budynek techniczny oczyszczalni</t>
  </si>
  <si>
    <t xml:space="preserve">Budynek prasy odwadniania osadu - oczyszcalnia </t>
  </si>
  <si>
    <t>obudowa maszyn</t>
  </si>
  <si>
    <t>Budynek stacji uzdatniania wody</t>
  </si>
  <si>
    <t xml:space="preserve">Budynek stacji uzdatniania wody </t>
  </si>
  <si>
    <t>Budynek agregatu - wodociągi</t>
  </si>
  <si>
    <t>Budynek hydrofornii</t>
  </si>
  <si>
    <t>Budynek toalet - natryski</t>
  </si>
  <si>
    <t>wc/natryski</t>
  </si>
  <si>
    <t>wartość odtworzeniowa</t>
  </si>
  <si>
    <t>dozór pracowniczy, gaśnice</t>
  </si>
  <si>
    <t>ul. Komunalna, 78-550 Czaplinek</t>
  </si>
  <si>
    <t>bloczki gazobetonowe, pustaki ceramiczne</t>
  </si>
  <si>
    <t>lekkie, nieobciążone płyty gipsowo-kartonowe, płyty żelebtonowe " żerań"</t>
  </si>
  <si>
    <t>blacha profilowana</t>
  </si>
  <si>
    <t>nie dotyczy</t>
  </si>
  <si>
    <t>dobry</t>
  </si>
  <si>
    <t>monitoring, gaśnice</t>
  </si>
  <si>
    <t>ul. Szczecinecka, 78-550 Czaplinek</t>
  </si>
  <si>
    <t>gazobeton</t>
  </si>
  <si>
    <t>drewniany</t>
  </si>
  <si>
    <t>konstrukcja krokwiowa drewniana, pokrycie- blachodachówka</t>
  </si>
  <si>
    <t>bardzo dobry</t>
  </si>
  <si>
    <t>monitoring, kraty, gaśnice</t>
  </si>
  <si>
    <t>ul. Ceglana, 78-550 Czaplinek</t>
  </si>
  <si>
    <t>bloczki gazobetonowe,pustaki ceramiczne</t>
  </si>
  <si>
    <t>konstrukcja krokwiowa drewniana, pokrycie - blacha profilowana</t>
  </si>
  <si>
    <t>gaśnice</t>
  </si>
  <si>
    <t>ul. Jeziorna, 78-550 Czaplinek</t>
  </si>
  <si>
    <t>cegła silikatowa</t>
  </si>
  <si>
    <t>dźwigary stalowe, pokrycie płyty azbestowo-cementowe</t>
  </si>
  <si>
    <t>bloczki gazobetonowe</t>
  </si>
  <si>
    <t>płyta warstwowa (blacha stalowa wypełniona pianką poliuretanową)</t>
  </si>
  <si>
    <t>konstrukcja stalowa, pokrycie blacha profilowana</t>
  </si>
  <si>
    <t>ul. Komunalna 4, 78-550 Czaplinek</t>
  </si>
  <si>
    <t>stal. Beton</t>
  </si>
  <si>
    <t>konstrukcja stalowa blacha</t>
  </si>
  <si>
    <t xml:space="preserve">nie dotyczy </t>
  </si>
  <si>
    <t>Wełnica</t>
  </si>
  <si>
    <t>beton</t>
  </si>
  <si>
    <t>papa</t>
  </si>
  <si>
    <t>tremomodernizacja ścian elewacji</t>
  </si>
  <si>
    <t>Pławno</t>
  </si>
  <si>
    <t>murowany</t>
  </si>
  <si>
    <t>Prosinko</t>
  </si>
  <si>
    <t>murowany zagłebiany</t>
  </si>
  <si>
    <t>blacha stalowa</t>
  </si>
  <si>
    <t xml:space="preserve">Miłkowo </t>
  </si>
  <si>
    <t xml:space="preserve">murowany </t>
  </si>
  <si>
    <t>monitoring, gasnice</t>
  </si>
  <si>
    <t>kryty papą</t>
  </si>
  <si>
    <t>Machaliny</t>
  </si>
  <si>
    <t>eternit</t>
  </si>
  <si>
    <t xml:space="preserve">Czarne Wielkie </t>
  </si>
  <si>
    <t>Broczyno</t>
  </si>
  <si>
    <t>Czarne Małe</t>
  </si>
  <si>
    <t xml:space="preserve">Rzepowo </t>
  </si>
  <si>
    <t>konstrukcja stalowa</t>
  </si>
  <si>
    <t>kapitalny remont, modernizacja budynku 2014</t>
  </si>
  <si>
    <t xml:space="preserve">Stare Drawsko </t>
  </si>
  <si>
    <t>dorby</t>
  </si>
  <si>
    <t xml:space="preserve">Trzciniec </t>
  </si>
  <si>
    <t>murowany zagłębiany</t>
  </si>
  <si>
    <t>grunt rodzimy</t>
  </si>
  <si>
    <t>brak</t>
  </si>
  <si>
    <t xml:space="preserve">plaża miejska w Czaplinku </t>
  </si>
  <si>
    <t>drewniane</t>
  </si>
  <si>
    <t>drewno</t>
  </si>
  <si>
    <t>drewno gont bitum.</t>
  </si>
  <si>
    <t>odległość od najbliższej rzeki lub innego zbiornika wodnego</t>
  </si>
  <si>
    <t>pokrycie i konstrukcja dachu</t>
  </si>
  <si>
    <t>dostateczny</t>
  </si>
  <si>
    <t xml:space="preserve">Komputer DELL Vostro  </t>
  </si>
  <si>
    <t xml:space="preserve">Komputer DELL OptiPlex  </t>
  </si>
  <si>
    <t>Komputer Komputronik</t>
  </si>
  <si>
    <t>Serwer Solar 222</t>
  </si>
  <si>
    <t>Komputer Del 3542</t>
  </si>
  <si>
    <t>Komputer Lenowo TRINK CENTER</t>
  </si>
  <si>
    <t xml:space="preserve">Komputer Lenowo </t>
  </si>
  <si>
    <t>Komputer Vostro</t>
  </si>
  <si>
    <t>Laptop Lenowo</t>
  </si>
  <si>
    <t>Laptop Dell</t>
  </si>
  <si>
    <t>MAN</t>
  </si>
  <si>
    <t>MAN26310</t>
  </si>
  <si>
    <t>WMANT372221C025951</t>
  </si>
  <si>
    <t>ZDR31099</t>
  </si>
  <si>
    <t>ZDR31667</t>
  </si>
  <si>
    <t>TEB50CC2028134368</t>
  </si>
  <si>
    <t>asenizacyjny - specjalny</t>
  </si>
  <si>
    <t>Jednoosiowa</t>
  </si>
  <si>
    <t>ZDRPW52</t>
  </si>
  <si>
    <t>01.01.2017
01.01.2018
01.01.2019</t>
  </si>
  <si>
    <t>31.12.2018
31.12.2018
31.12.2019</t>
  </si>
  <si>
    <t>18.08.2017
18.08.2018
18.08.2019</t>
  </si>
  <si>
    <t>17.08.2018
17.08.2019
17.08.2020</t>
  </si>
  <si>
    <t>01.12.2017
01.12.2018
01.12.2019</t>
  </si>
  <si>
    <t>30.11.2018
30.11.2019
30.11.2020</t>
  </si>
  <si>
    <t>09.07.2017
09.07.2018
09.07.2019</t>
  </si>
  <si>
    <t>08.07.2018
08.07.2019
08.07.2020</t>
  </si>
  <si>
    <t>19.06.2017
19.06.2018
19.06.2019</t>
  </si>
  <si>
    <t>18.06.2018
18.06.2019
18.06.2020</t>
  </si>
  <si>
    <t>28.12.2017
28.12.2018
28.12.2019</t>
  </si>
  <si>
    <t>27.12.2018
27.12.2019
27.12.2020</t>
  </si>
  <si>
    <t>24.11.2017
24.11.2018
24.11.2019</t>
  </si>
  <si>
    <t>23.11.2018
23.11.2019
23.11.2020</t>
  </si>
  <si>
    <t>14.03.2018
14.03.2019
14.03.2020</t>
  </si>
  <si>
    <t>13.03.2019
13.03.2020
13.03.2021</t>
  </si>
  <si>
    <t>01.08.2017
01.08.2018
01.08.2019</t>
  </si>
  <si>
    <t>31.07.2018
31.07.2019
31.07.2020</t>
  </si>
  <si>
    <t>08.12.2017
08.12.2018
08.12.2019</t>
  </si>
  <si>
    <t>07.12.2018
07.12.2019
07.12.2020</t>
  </si>
  <si>
    <t>03.09.2017
03.09.2018
03.09.2019</t>
  </si>
  <si>
    <t>02.09.2018
02.09.2019
02.09.2020</t>
  </si>
  <si>
    <t>23.07.2017
23.07.2018
23.07.2019</t>
  </si>
  <si>
    <t>22.07.2018
22.07.2019
22.07.2020</t>
  </si>
  <si>
    <t>23.10.2017
23.10.2018
23.10.2019</t>
  </si>
  <si>
    <t>22.10.2018
22.10.2019
22.10.2020</t>
  </si>
  <si>
    <t>26.03.2019
26.03.2020
26.03.2021</t>
  </si>
  <si>
    <t>27.03.2018
27.03.2019
27.03.2020</t>
  </si>
  <si>
    <t>04.09.2017
04.09.2018
04.09.2019</t>
  </si>
  <si>
    <t>03.09.2018
03.09.2019
03.09.2020</t>
  </si>
  <si>
    <t>07.10.2017
07.10.2018
07.10.2019</t>
  </si>
  <si>
    <t>06.10.2018
06.10.2019
06.10.2020</t>
  </si>
  <si>
    <t>13.01.2018
13.01.2019
13.01.2020</t>
  </si>
  <si>
    <t>12.01.2019
12.01.2020
12.01.2021</t>
  </si>
  <si>
    <t>003802272</t>
  </si>
  <si>
    <t>ul. Pławieńska 3,
78-550 Czaplinek</t>
  </si>
  <si>
    <t>8899Z</t>
  </si>
  <si>
    <t>Pomoc społeczna bez zakwaterowania</t>
  </si>
  <si>
    <t>Budynek MGOPS</t>
  </si>
  <si>
    <t>działalność podstawowa (biura)</t>
  </si>
  <si>
    <t>tak</t>
  </si>
  <si>
    <t>hydrant, gaśnice: 1 śniegowa, 4 proszkowe, czujniki p.poż., alarm, ochrona i monitoring - firma ochroniarska
sygnał przekazywany do agencji ochrony</t>
  </si>
  <si>
    <t>ul. Pławieńska 3, 78-550 Czaplinek</t>
  </si>
  <si>
    <t>fundamentowe bloczki betonowe zewnętrzne z cegły ceramicznej pełnej gr. 38 cm</t>
  </si>
  <si>
    <t>żelbetowe prefabrykowane z płyt kanałowych</t>
  </si>
  <si>
    <t>dwuspadowy więźba drewniana, pokrycie- eternit</t>
  </si>
  <si>
    <t>500 m jezioro</t>
  </si>
  <si>
    <t>300 m  jezioro</t>
  </si>
  <si>
    <t>700 m jezioro</t>
  </si>
  <si>
    <t>500 m  jezioro</t>
  </si>
  <si>
    <t>100 m  jezioro</t>
  </si>
  <si>
    <t>200 m  jezioro</t>
  </si>
  <si>
    <t>600 m  jezioro</t>
  </si>
  <si>
    <t>1000 m   jezioro</t>
  </si>
  <si>
    <t>1400 m   jezioro</t>
  </si>
  <si>
    <t>500  m   jezioro</t>
  </si>
  <si>
    <t>800 m   jezioro</t>
  </si>
  <si>
    <t>1100 m   jezioro</t>
  </si>
  <si>
    <t>600 m   jezioro</t>
  </si>
  <si>
    <t>1800  m   jezioro</t>
  </si>
  <si>
    <t>700 m   jezioro</t>
  </si>
  <si>
    <t>300 m   jezioro</t>
  </si>
  <si>
    <t>1800 m   jezioro</t>
  </si>
  <si>
    <t>50 m   jezioro</t>
  </si>
  <si>
    <t xml:space="preserve"> (remont kapitalny 1985, w 2015 remont I piętra - przystosowanie pomieszczeń mieszkalnych na pomieszczenia biurowe - m.in. wymiana stolarki okiennej i drzwiowej)
w 2016 wymiana okien i drzwi w pomieszczeniach piwnicznych</t>
  </si>
  <si>
    <t>planowana do remontu</t>
  </si>
  <si>
    <t>eternit - planowana wymiana</t>
  </si>
  <si>
    <t>Stacja robocza DELL V26OST i5-2400</t>
  </si>
  <si>
    <t>Stacja robocza DELL V270 i5-3450</t>
  </si>
  <si>
    <t>Stacja robocza DELL V270SFF i3-3240</t>
  </si>
  <si>
    <t>Drukarka Epson WP-4015DN</t>
  </si>
  <si>
    <t>Monitor DELL E1913S 19"</t>
  </si>
  <si>
    <t>Komputer Lenovo ThinkCentre E93</t>
  </si>
  <si>
    <t xml:space="preserve">Centrala telefoniczna </t>
  </si>
  <si>
    <t>D-Link 28 port - urządzenie do sieci komputerowej</t>
  </si>
  <si>
    <t>Urządzenie dostępowe STORMSHIELD SN 200 (internet)</t>
  </si>
  <si>
    <t>Kopiarka KONICA MINOLTA Bizhub C224e</t>
  </si>
  <si>
    <t>komputer Lenovo LNV S510 i36100/4/500/Int/SFF</t>
  </si>
  <si>
    <t>monitor iiyama 24" B24HS-W2DMI/D-S</t>
  </si>
  <si>
    <t>komputer Lenovo LNV S510 i 3-61100/4G/500/INT/TWR</t>
  </si>
  <si>
    <t>drukarka lserowa Brother HL-L5100DNYJ1</t>
  </si>
  <si>
    <t>niszcarka KOBRA C1 DIN3</t>
  </si>
  <si>
    <t>monitor iiyama 24" B24HS-W2DMI/W2</t>
  </si>
  <si>
    <t>komputer AIO000001514</t>
  </si>
  <si>
    <t>urządzenie wielofunkcyjne UW0000001514</t>
  </si>
  <si>
    <t>zasilacz awaryjny UPS000001514</t>
  </si>
  <si>
    <t>terminal mobilny NXV7PEP02533912C5C3400</t>
  </si>
  <si>
    <t>6741008937</t>
  </si>
  <si>
    <t>001174788</t>
  </si>
  <si>
    <t>szatnia</t>
  </si>
  <si>
    <t>szkoła podstawowa</t>
  </si>
  <si>
    <t xml:space="preserve">Szkoła </t>
  </si>
  <si>
    <t>szkoła</t>
  </si>
  <si>
    <t>przed 1945</t>
  </si>
  <si>
    <t>Przeciwkradziezowe - czujniki 4 szt., sygnał wysyłany do firmy ochroniarskiej "Żbik" w Czaplinku</t>
  </si>
  <si>
    <t>Broczyno 73, 78-553 Broczyno</t>
  </si>
  <si>
    <t>cegła pełna</t>
  </si>
  <si>
    <t>drewniany oraz w części żelbetowy</t>
  </si>
  <si>
    <t>więźba dachowa drewniana, pokrycie -dachówka cementowa zakładkowa</t>
  </si>
  <si>
    <t>Ogrodzenie</t>
  </si>
  <si>
    <t>ogrodzenie</t>
  </si>
  <si>
    <t>2004 r,  rozbudowa pomieszczeń,wymiana okien i drzwi, docieplenie budynku szkoły ( tynk oraz izolacja cieplna)</t>
  </si>
  <si>
    <t>przewody kominowe oraz elementy urządzeń kominowych-stan dobry, wentylacja - dostateczny</t>
  </si>
  <si>
    <t>Tablica interaktywna DTO- i84S {d} - 2013040104+ projektor NEC V260XG</t>
  </si>
  <si>
    <t>Notebook HP ProBook 4535s,nr:CNU 1312LRL</t>
  </si>
  <si>
    <t>8520Z</t>
  </si>
  <si>
    <t>ul. Wałecka 49
78-550 Czaplinek</t>
  </si>
  <si>
    <t>Broczyno 73
78-553 Czaplinek</t>
  </si>
  <si>
    <t>plac zabaw, szatnia, stołówka</t>
  </si>
  <si>
    <t>Budynek Szkoły</t>
  </si>
  <si>
    <t>monitoring, firma ochroniarska (ochrona zdalna), GP 20 szt., CO2 7 szt., GWG 1szt</t>
  </si>
  <si>
    <t xml:space="preserve">ul. Wałecka 49, 78-550 Czaplinek </t>
  </si>
  <si>
    <t>fundamenty – żelbetowe wylewane, ściany – konstrukcje żelbetowe prefabrykowane + murowane, słupy -  konstrukcje żelbetowe  murowane</t>
  </si>
  <si>
    <t>żelbetowe prefabrykowane</t>
  </si>
  <si>
    <t>płyty korytkowe żelbetowe  zamknięte; 2-spadowy
pokrycie - papa</t>
  </si>
  <si>
    <t>Garaż</t>
  </si>
  <si>
    <t>garaż</t>
  </si>
  <si>
    <t>gaśnice, kłódki, kraty na oknach</t>
  </si>
  <si>
    <t>fundamenty – żelbetowe wylewane, ściany – konstrukcje żelbetowe prefabrykowane + murowane</t>
  </si>
  <si>
    <t>płyty korytkowe żelbetowe  zamknięte; 1-spadowy
pokrycie - papa</t>
  </si>
  <si>
    <t>TAK
towarowa</t>
  </si>
  <si>
    <t>dst</t>
  </si>
  <si>
    <t>Drukarka wielofunkcyjna Brother MFC</t>
  </si>
  <si>
    <t>Rejestrator monitoringu DVBT BCS1640E</t>
  </si>
  <si>
    <t>Zestaw interaktywny eBoard</t>
  </si>
  <si>
    <t>Zestaw urządzeń sieciowych NETGEAR</t>
  </si>
  <si>
    <t>Zestaw interaktywny - 6 szt.</t>
  </si>
  <si>
    <t>Wizualizer - 6 szt.</t>
  </si>
  <si>
    <t>System do zbierania i analizy odpowiedzi</t>
  </si>
  <si>
    <t>Projektor multimedialny EPSON - 4 szt.</t>
  </si>
  <si>
    <t>Komputer A15 LOGIC 600W WIN7</t>
  </si>
  <si>
    <t>Drukarka wielofunkcyjna Brother MFCJ5720DW</t>
  </si>
  <si>
    <t>Drukarka wielofunkcyjna EPSON WF-7610DWF</t>
  </si>
  <si>
    <t>Projektoskop EPSON EB-470 EDU</t>
  </si>
  <si>
    <t>Laptop HP Pavilion</t>
  </si>
  <si>
    <t>Komputer przenośny dla ucznia ACER - 56 szt.</t>
  </si>
  <si>
    <t>Komputer przenośny dla nauczyciela ACER - 10 szt.</t>
  </si>
  <si>
    <t>8510Z</t>
  </si>
  <si>
    <t>wychowanie przedszkolne</t>
  </si>
  <si>
    <t>ul. Grunwaldzka 5b
78-550 Czaplinek</t>
  </si>
  <si>
    <t xml:space="preserve">plac zabaw, szatnia  </t>
  </si>
  <si>
    <t>PRZEDSZKOLE</t>
  </si>
  <si>
    <t>PRZEDSZKOLE PUBLICZNE</t>
  </si>
  <si>
    <t>GAŚNICE 9SZT;HYDRANTY 5SZT; CZUJNIKI I URZĄDZENIA ALARMOWE AGENCJI OCHRONY; KRATY W OKNIE-KASA</t>
  </si>
  <si>
    <t>UL.GRUNWALDZKA 5B; 78-550 CZAPLINEK</t>
  </si>
  <si>
    <t>MUROWANE</t>
  </si>
  <si>
    <t>PLYTA BETONOWA</t>
  </si>
  <si>
    <t>PAPA</t>
  </si>
  <si>
    <t>PRZEDSZKOLE ODDZIAŁ BROCZYNO</t>
  </si>
  <si>
    <t>PRZEDSZKOLE PUBLICZNE ODDZIAŁ BROCZYNO</t>
  </si>
  <si>
    <t xml:space="preserve">GAŚNICE </t>
  </si>
  <si>
    <t>BROCZYNO; 78-550 CZAPLINEK</t>
  </si>
  <si>
    <t>DREWNIANE</t>
  </si>
  <si>
    <t>DACHÓWKA CERAMICZNA</t>
  </si>
  <si>
    <t>JEZIORO DRAWSKO-500M</t>
  </si>
  <si>
    <t>REMONT GENERALNY 2006R</t>
  </si>
  <si>
    <t>DOSTATECZNY</t>
  </si>
  <si>
    <t>DOBRY</t>
  </si>
  <si>
    <t>JEZIORO BROCZYNO -100M</t>
  </si>
  <si>
    <t>REMONTY W RAMACH POTRZEB</t>
  </si>
  <si>
    <t>NIE DOTYCZY</t>
  </si>
  <si>
    <t>KAMERY</t>
  </si>
  <si>
    <t>000525412</t>
  </si>
  <si>
    <t>ul.Rynek 6
78-550 Czaplinek</t>
  </si>
  <si>
    <t>8411Z</t>
  </si>
  <si>
    <t>kierowanie podstawowymi rodzajami działalności publicznej</t>
  </si>
  <si>
    <t>22 place zabaw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</si>
  <si>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</si>
  <si>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</si>
  <si>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</si>
  <si>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</si>
  <si>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</si>
  <si>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</si>
  <si>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</si>
  <si>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</si>
  <si>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</si>
  <si>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</si>
  <si>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</si>
  <si>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</si>
  <si>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</si>
  <si>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</si>
  <si>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</si>
  <si>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</si>
  <si>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</si>
  <si>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</si>
  <si>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</si>
  <si>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</si>
  <si>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</si>
  <si>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</si>
  <si>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</si>
  <si>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</si>
  <si>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</si>
  <si>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</si>
  <si>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</si>
  <si>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</si>
  <si>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</si>
  <si>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</si>
  <si>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</si>
  <si>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</si>
  <si>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</si>
  <si>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</si>
  <si>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</si>
  <si>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</si>
  <si>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</si>
  <si>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</si>
  <si>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</si>
  <si>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</si>
  <si>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</si>
  <si>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</si>
  <si>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</si>
  <si>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</si>
  <si>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</si>
  <si>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</si>
  <si>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</si>
  <si>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</si>
  <si>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</si>
  <si>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</si>
  <si>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</si>
  <si>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</si>
  <si>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</si>
  <si>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</si>
  <si>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</si>
  <si>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</si>
  <si>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</si>
  <si>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</si>
  <si>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</si>
  <si>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</si>
  <si>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</si>
  <si>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</si>
  <si>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</si>
  <si>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</si>
  <si>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</si>
  <si>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</si>
  <si>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</si>
  <si>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</si>
  <si>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</si>
  <si>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</si>
  <si>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</si>
  <si>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</si>
  <si>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</si>
  <si>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</si>
  <si>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</si>
  <si>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</si>
  <si>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</si>
  <si>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</si>
  <si>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</si>
  <si>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</si>
  <si>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</si>
  <si>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</si>
  <si>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</si>
  <si>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</si>
  <si>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</si>
  <si>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</si>
  <si>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</si>
  <si>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</si>
  <si>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</si>
  <si>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</si>
  <si>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</si>
  <si>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</si>
  <si>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</si>
  <si>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</si>
  <si>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</si>
  <si>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</si>
  <si>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</si>
  <si>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</si>
  <si>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</si>
  <si>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</si>
  <si>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</si>
  <si>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Budynek socjalny</t>
  </si>
  <si>
    <t>socjalny</t>
  </si>
  <si>
    <t>ul. Mickiewicza 3, 78-550 Czaplinek</t>
  </si>
  <si>
    <t>ściany piwnic murowane z bloczków betonowych, ściany kondygnacji naziemnych z bloczków betonowych YTONG, ściany wewnętrzne konstrukcyjne - SILKA</t>
  </si>
  <si>
    <t>żelbetowe</t>
  </si>
  <si>
    <t>dach konstrukcji drewnianej, pokrycie gont bitumiczny</t>
  </si>
  <si>
    <t>Hala widowisko-sportowa</t>
  </si>
  <si>
    <t>hala widowisko-sportowa</t>
  </si>
  <si>
    <t>gaśnice, monitoring</t>
  </si>
  <si>
    <t>ul. Wałecka 49, 78-550 Czaplinek</t>
  </si>
  <si>
    <t>ściany szkieletowe - żelbetowe z wypełnieniem z bloczków gazobetonowych</t>
  </si>
  <si>
    <t>z płyt korytkowych (żelbet)</t>
  </si>
  <si>
    <t>dach z konstrukcji stalowej o kształcie eliptycznym pokryty dwoma warstwami blach fałdowych, wewnątrz ocieplonych wełną mineralną, dach budynku zaplecza o konstrukcji więźby drewnianej kryty blachą falistą</t>
  </si>
  <si>
    <t>Budynek Urzędu Miejskiego</t>
  </si>
  <si>
    <t>administracyjny</t>
  </si>
  <si>
    <t xml:space="preserve"> TAK</t>
  </si>
  <si>
    <t>ul. Rynek 6, 78-550 Czaplinek</t>
  </si>
  <si>
    <t>ściany z cegły ceramicznej pełnej</t>
  </si>
  <si>
    <t>stop nad piwnicą tzw. Odcinkowy - belki konstrukcje stalowe - wypełnione z cegły ceramicznej pełnej, strop nad piętrem i parterem - drewniany</t>
  </si>
  <si>
    <t>więźba dachowa drewniana, pokrycie dachówką cementową</t>
  </si>
  <si>
    <t>Budynek mieszkalny</t>
  </si>
  <si>
    <t>mieszkalny</t>
  </si>
  <si>
    <t>ul. Staszica 3, 78-550 Czaplinek</t>
  </si>
  <si>
    <t>ściany z cegły wapienno - piaskowej i gazobetonu</t>
  </si>
  <si>
    <t>z płyt kanałowych (żelbet)</t>
  </si>
  <si>
    <t>dach o kontrukcji drewnianej, blachodachówka</t>
  </si>
  <si>
    <t>Lokale użytkowe Gminy</t>
  </si>
  <si>
    <t>usługowy</t>
  </si>
  <si>
    <t>ceglane</t>
  </si>
  <si>
    <t>strop typu kleina, ceglany oparty na belkach stalowych</t>
  </si>
  <si>
    <t>więźba dachowa drewniania, falista płyta bitumiczna</t>
  </si>
  <si>
    <t>Centrum Ratownictwa Gminnego</t>
  </si>
  <si>
    <t>socjalno-biurowy</t>
  </si>
  <si>
    <t>monitoring, gasśnice</t>
  </si>
  <si>
    <t>ul. Pławieńska 1A, 78-550 Czaplinek</t>
  </si>
  <si>
    <t>ściany fundamentowe z bloczków betonowych, ściany - gazobeton</t>
  </si>
  <si>
    <t>stropodach pełny, stal - styropian</t>
  </si>
  <si>
    <t>więźba dachowa drewniana, pokrycie z blachy dachowej tłoczonej tzw. blachodachówki</t>
  </si>
  <si>
    <t>techniczny-adaptacja</t>
  </si>
  <si>
    <t>cegła pełna ceramiczna</t>
  </si>
  <si>
    <t>stropodach pełny, żelbetowy</t>
  </si>
  <si>
    <t>więźba dachowa drewniana, pokrycie dachu styropapie</t>
  </si>
  <si>
    <t>garaże</t>
  </si>
  <si>
    <t>brak stropu</t>
  </si>
  <si>
    <t>wielopłaciowy, więźba drewniana, pokrycie z blachy tłocznoej tzw. blachodachówki</t>
  </si>
  <si>
    <t>dach z płyt panwiowych WK70/is, pokrycie dachu styropapa</t>
  </si>
  <si>
    <t>Budynek KS "Lech"</t>
  </si>
  <si>
    <t xml:space="preserve">gaśnice </t>
  </si>
  <si>
    <t>ul. Parkowa, 78-550 Czaplinek</t>
  </si>
  <si>
    <t xml:space="preserve">gazobeton </t>
  </si>
  <si>
    <t>dwuspadowy, więźba drewniana, blachodachówka</t>
  </si>
  <si>
    <t>Sala wiejska w Pławnie</t>
  </si>
  <si>
    <t xml:space="preserve">użytkowy  </t>
  </si>
  <si>
    <t xml:space="preserve">cegła pełna  </t>
  </si>
  <si>
    <t>ceglane na belkach stalowych</t>
  </si>
  <si>
    <t>Szkoła w Kluczewie</t>
  </si>
  <si>
    <t>użytkowy dzierżawa</t>
  </si>
  <si>
    <t>Kluczewo</t>
  </si>
  <si>
    <t>cegła ceramiczna, gazobeton</t>
  </si>
  <si>
    <t>ceramiczny (nad piwnicą), drewniane (pozostałe)</t>
  </si>
  <si>
    <t>drewniana, dachówka</t>
  </si>
  <si>
    <t>Sala wiejska Czarne Wielkie</t>
  </si>
  <si>
    <t>użytkowy</t>
  </si>
  <si>
    <t xml:space="preserve">cegła ceramiczna  </t>
  </si>
  <si>
    <t>drewniany, blachodachówka powlekana</t>
  </si>
  <si>
    <t>Budynek przedszkola przy ul. Wałeckiej - adaptacja części budynku na pomoieszczenia dla GCI</t>
  </si>
  <si>
    <t>przedszkole</t>
  </si>
  <si>
    <t>ściany fund. z bloczków betonowych ściany zewnętrzne z cegły ceramicznej i bloczków gazobeton, wewnętrzne z cegły pełnej</t>
  </si>
  <si>
    <t>prefabrykowane typu żerańskiego</t>
  </si>
  <si>
    <t>stropodach o konstrukcji żelbetowej z płytek korytkowych, papa asfaltowa</t>
  </si>
  <si>
    <t>OSP Machliny</t>
  </si>
  <si>
    <t>remiza</t>
  </si>
  <si>
    <t>cegła ceramiczna, bloczki gazobeton</t>
  </si>
  <si>
    <t>żelbetowy</t>
  </si>
  <si>
    <t>drewniana, dachówka ceramiczna</t>
  </si>
  <si>
    <t>Sala wiejska Broczyno</t>
  </si>
  <si>
    <t>stropodach, papa</t>
  </si>
  <si>
    <t>ul. Dworcowa 6, 78-550 Czaplinek</t>
  </si>
  <si>
    <t>cegła</t>
  </si>
  <si>
    <t>żelbeton</t>
  </si>
  <si>
    <t>żelbeton, papa</t>
  </si>
  <si>
    <t>Budynek ośrodka zdrowia</t>
  </si>
  <si>
    <t>ośrodek zdrowia</t>
  </si>
  <si>
    <t>ul. Wałecka, 78-550 Czaplinek</t>
  </si>
  <si>
    <t xml:space="preserve">Budynek mieszkalny </t>
  </si>
  <si>
    <t>Ostroróg 6 dz102</t>
  </si>
  <si>
    <t xml:space="preserve">drewniane </t>
  </si>
  <si>
    <t>drewniana , papa</t>
  </si>
  <si>
    <t>Piaseczno 9 dz 48/2</t>
  </si>
  <si>
    <t xml:space="preserve">Lokal mieszkalny </t>
  </si>
  <si>
    <t>Czarne Małe 37</t>
  </si>
  <si>
    <t xml:space="preserve">Budynek biurowy z garażem </t>
  </si>
  <si>
    <t>żytkowy</t>
  </si>
  <si>
    <t xml:space="preserve">ul. Grunwaldzka 2, 78-550 Czaplinek </t>
  </si>
  <si>
    <t xml:space="preserve">Budynek SP w Machlinach </t>
  </si>
  <si>
    <t>nieużytkowy</t>
  </si>
  <si>
    <t>Machliny</t>
  </si>
  <si>
    <t xml:space="preserve">dachówka </t>
  </si>
  <si>
    <t xml:space="preserve">Klub Czarne Wielkie </t>
  </si>
  <si>
    <t xml:space="preserve">użytecznosci publicznej </t>
  </si>
  <si>
    <t>drewniana</t>
  </si>
  <si>
    <t>Modernizacja kina (1/3)</t>
  </si>
  <si>
    <t xml:space="preserve">blachodachówka </t>
  </si>
  <si>
    <t xml:space="preserve">Ogrodzenie SP </t>
  </si>
  <si>
    <t>nie dotycz</t>
  </si>
  <si>
    <t>ul.Wałecka , Czaplinek</t>
  </si>
  <si>
    <t>siatka</t>
  </si>
  <si>
    <t xml:space="preserve">Sala wiejska Czarne Małe </t>
  </si>
  <si>
    <t xml:space="preserve">cegła pełna </t>
  </si>
  <si>
    <t xml:space="preserve">Sala wiejska kaplica Psie Głowy </t>
  </si>
  <si>
    <t xml:space="preserve">Psie Głowy </t>
  </si>
  <si>
    <t>Sala wiejska Kluczewo + modernizacja</t>
  </si>
  <si>
    <t xml:space="preserve">Kluczewo </t>
  </si>
  <si>
    <t xml:space="preserve">drewniane  żelbetowe </t>
  </si>
  <si>
    <t>drewniana             dachówka ceramiczna , papa</t>
  </si>
  <si>
    <t xml:space="preserve">Sala wiejska Łysinin </t>
  </si>
  <si>
    <t>Łysinin</t>
  </si>
  <si>
    <t>pruski mur</t>
  </si>
  <si>
    <t xml:space="preserve">drewniany </t>
  </si>
  <si>
    <t xml:space="preserve">dachówka karpiówka </t>
  </si>
  <si>
    <t xml:space="preserve">Sala wiejska Machliny </t>
  </si>
  <si>
    <t xml:space="preserve">Machliny </t>
  </si>
  <si>
    <t>blachodachówka papa</t>
  </si>
  <si>
    <t xml:space="preserve">Sala wiejska Ostrroróg </t>
  </si>
  <si>
    <t xml:space="preserve">Ostroróg </t>
  </si>
  <si>
    <t xml:space="preserve">dachówka  ceramiczna </t>
  </si>
  <si>
    <t xml:space="preserve">Sala wiejska Prosinko </t>
  </si>
  <si>
    <t xml:space="preserve">Prosinko </t>
  </si>
  <si>
    <t xml:space="preserve">dachówka ceramiczna </t>
  </si>
  <si>
    <t xml:space="preserve">Sala wiejska Rzepowo </t>
  </si>
  <si>
    <t>Rzepowo</t>
  </si>
  <si>
    <t>drewniany żelbetowy</t>
  </si>
  <si>
    <t>dachówka ceramiczna</t>
  </si>
  <si>
    <t xml:space="preserve">Sala wiejska Siemczyno </t>
  </si>
  <si>
    <t xml:space="preserve">Siemczyno </t>
  </si>
  <si>
    <t>drewniana  blachodachówka  papa</t>
  </si>
  <si>
    <t xml:space="preserve">Sala wiejska Sikory </t>
  </si>
  <si>
    <t xml:space="preserve">Sikory </t>
  </si>
  <si>
    <t>drewniana  eternit, papa bitumiczna</t>
  </si>
  <si>
    <t>Świetlica wiejska w Niwce</t>
  </si>
  <si>
    <t>Niwka</t>
  </si>
  <si>
    <t xml:space="preserve"> żelbetowy</t>
  </si>
  <si>
    <t xml:space="preserve">Baza skupu Kluczewo 3 budynki </t>
  </si>
  <si>
    <t>gospodarczy -wydzierżawiony</t>
  </si>
  <si>
    <t xml:space="preserve">Budynek gospodarczy - chlew, obora - Prosinko </t>
  </si>
  <si>
    <t>Budynek gospodarczy - obora Psie Głowy Kruk</t>
  </si>
  <si>
    <t xml:space="preserve">Budynek gospodarczy - obora Żelisławie Pawłowski  </t>
  </si>
  <si>
    <t xml:space="preserve">Żelisławie </t>
  </si>
  <si>
    <t>Budynek gospodarczy - obora Żelisławie Wojtacha</t>
  </si>
  <si>
    <t xml:space="preserve">Budynek gospodarczy - Żerdno Bondaruk </t>
  </si>
  <si>
    <t xml:space="preserve">Żerdno </t>
  </si>
  <si>
    <t>Budynek gospodarczy Broczyno Jeschke</t>
  </si>
  <si>
    <t xml:space="preserve">Broczyno </t>
  </si>
  <si>
    <t xml:space="preserve">Budynek gospodarczy Broczyno Stępień </t>
  </si>
  <si>
    <t xml:space="preserve">Budynek gospodarczy Broczyno Świtko </t>
  </si>
  <si>
    <t xml:space="preserve">Broczyno Świtko </t>
  </si>
  <si>
    <t>Budynek gospodarczy Czarne Małe Hurko</t>
  </si>
  <si>
    <t xml:space="preserve">Czarne Małe </t>
  </si>
  <si>
    <t xml:space="preserve">Budynek gospodarczy Czarne Wielkie </t>
  </si>
  <si>
    <t xml:space="preserve">Budynek gospodarczy Czrane Wielekie Olkowski </t>
  </si>
  <si>
    <t xml:space="preserve">Budynek gospodarczy Miłkowo </t>
  </si>
  <si>
    <t xml:space="preserve">Budynek gospodarczy Pławno Marcuch </t>
  </si>
  <si>
    <t xml:space="preserve">Marcuch </t>
  </si>
  <si>
    <t xml:space="preserve">Budynek gospodarczy Psie Głowy Grabczak </t>
  </si>
  <si>
    <t xml:space="preserve">Budynek gospodarczy Rzepowo Kikosicki </t>
  </si>
  <si>
    <t xml:space="preserve">Budynek gospodarczy Rzepowo Podstawski </t>
  </si>
  <si>
    <t xml:space="preserve">Budynek gospodarczy Siemczyno Bigos </t>
  </si>
  <si>
    <t xml:space="preserve">Budynek gospodarczy stodoła Czarne Małe </t>
  </si>
  <si>
    <t>Czrane Małe</t>
  </si>
  <si>
    <t xml:space="preserve">Budynek poczty Broczyno </t>
  </si>
  <si>
    <t xml:space="preserve">Budynek użytkowo-mieszkalny młyn Żerdno </t>
  </si>
  <si>
    <t xml:space="preserve">Budynek - hotel - Ośrodek Sportów Wodnych  </t>
  </si>
  <si>
    <t>gaśnice , monitoring</t>
  </si>
  <si>
    <t>blacha</t>
  </si>
  <si>
    <t xml:space="preserve">Budynek - przystań Ośrodek Sportów Wodnych </t>
  </si>
  <si>
    <t xml:space="preserve">Budynek hydroforni </t>
  </si>
  <si>
    <t>hydrofornia</t>
  </si>
  <si>
    <t>ok. 1940</t>
  </si>
  <si>
    <t xml:space="preserve">Motarzewo </t>
  </si>
  <si>
    <t xml:space="preserve">Niwka </t>
  </si>
  <si>
    <t xml:space="preserve">Budynek magazynowy </t>
  </si>
  <si>
    <t xml:space="preserve">Czaplinek </t>
  </si>
  <si>
    <t>Karsno 4/6</t>
  </si>
  <si>
    <t>Miłkowo 22/63</t>
  </si>
  <si>
    <t>Miłkowo 22/8</t>
  </si>
  <si>
    <t>Motarzewo 13/2000</t>
  </si>
  <si>
    <t>Motarzewo 14/2000</t>
  </si>
  <si>
    <t>Stare Piekary 2/18</t>
  </si>
  <si>
    <t>Stare Piekary 2/44</t>
  </si>
  <si>
    <t>Drahimska 53a</t>
  </si>
  <si>
    <t xml:space="preserve">ul. Jeziorna 46 </t>
  </si>
  <si>
    <t>ul. Wałecka 11</t>
  </si>
  <si>
    <t>ul. Wałecka 32a</t>
  </si>
  <si>
    <t>Miłkowo 22/52</t>
  </si>
  <si>
    <t xml:space="preserve">Budynek poszkolny </t>
  </si>
  <si>
    <t>Ostroróg</t>
  </si>
  <si>
    <t xml:space="preserve">Budynek przepomp. technoklog. oczyszczalni </t>
  </si>
  <si>
    <t>uzdatnianie wody</t>
  </si>
  <si>
    <t xml:space="preserve">Domek drewniany - plaża miejska Czaplinek </t>
  </si>
  <si>
    <t xml:space="preserve">ul. Parkowa </t>
  </si>
  <si>
    <t>Garaż nr 15</t>
  </si>
  <si>
    <t xml:space="preserve">ul. Leśników </t>
  </si>
  <si>
    <t xml:space="preserve">Garaż </t>
  </si>
  <si>
    <t>ul. Jeziorna 3</t>
  </si>
  <si>
    <t xml:space="preserve">Garaż przejęty od Spółdzielni Mieszkaniowej </t>
  </si>
  <si>
    <t xml:space="preserve">Magazyn wolnostojący </t>
  </si>
  <si>
    <t>Budymek mieszkalny</t>
  </si>
  <si>
    <t>ok..1940</t>
  </si>
  <si>
    <t>ul.Moniuszki 34/1</t>
  </si>
  <si>
    <t xml:space="preserve">Przystanek autobusowy </t>
  </si>
  <si>
    <t>użyt.publicz.</t>
  </si>
  <si>
    <t>Kołomąt</t>
  </si>
  <si>
    <t xml:space="preserve">Wełnica </t>
  </si>
  <si>
    <t xml:space="preserve">Remiza OSP </t>
  </si>
  <si>
    <t>Remiza OSP garaże</t>
  </si>
  <si>
    <t>Remiza OSP</t>
  </si>
  <si>
    <t xml:space="preserve">Piaseczno </t>
  </si>
  <si>
    <t xml:space="preserve">Sala wiejska </t>
  </si>
  <si>
    <t>Piaseczno 45</t>
  </si>
  <si>
    <t xml:space="preserve">Wiata przystankowa </t>
  </si>
  <si>
    <t xml:space="preserve">Łysinin </t>
  </si>
  <si>
    <t>Wiata przystankowa</t>
  </si>
  <si>
    <t xml:space="preserve">Budynek mieszkalny - barak - obok Telczy </t>
  </si>
  <si>
    <t>ul. Pławieńska 5</t>
  </si>
  <si>
    <t>Miłkowo 22/5</t>
  </si>
  <si>
    <t>Miłkowo 22/10</t>
  </si>
  <si>
    <t xml:space="preserve">Budynek mieszkalny - sieć CO </t>
  </si>
  <si>
    <t xml:space="preserve">ul. Sikorskiego </t>
  </si>
  <si>
    <t>Stare Piekary 2/14</t>
  </si>
  <si>
    <t>ul. Drahimska 9</t>
  </si>
  <si>
    <t>ul. Apteczna 2</t>
  </si>
  <si>
    <t>ul. Bema 2</t>
  </si>
  <si>
    <t>ul. Bema 4</t>
  </si>
  <si>
    <t>ul. Dąbrowskiego 3</t>
  </si>
  <si>
    <t>ul. Długa 14</t>
  </si>
  <si>
    <t>ul. Długa 51</t>
  </si>
  <si>
    <t xml:space="preserve">użytkowy </t>
  </si>
  <si>
    <t xml:space="preserve">ul. Długa 6 </t>
  </si>
  <si>
    <t>ul. Długa 7a</t>
  </si>
  <si>
    <t>ul. Drahimska 1</t>
  </si>
  <si>
    <t>miesszkalny</t>
  </si>
  <si>
    <t>ul. Drahimska 14</t>
  </si>
  <si>
    <t>ul. Drahimska 3a</t>
  </si>
  <si>
    <t>ul. Drahimska 41</t>
  </si>
  <si>
    <t>ul. Dworcowa 4</t>
  </si>
  <si>
    <t>ul. Jagielońska 1</t>
  </si>
  <si>
    <t xml:space="preserve">ul. Jagielońska 9 </t>
  </si>
  <si>
    <t>ul. Leśników 11</t>
  </si>
  <si>
    <t>ul. Leśników 2</t>
  </si>
  <si>
    <t>ul. Miłkowo 22/57</t>
  </si>
  <si>
    <t>ul. Młyńska 1</t>
  </si>
  <si>
    <t>ul. Młyńska 6</t>
  </si>
  <si>
    <t>ul. Moniuszki 11</t>
  </si>
  <si>
    <t>ul. Motarzewo 13/2000</t>
  </si>
  <si>
    <t>ul. Polna 17</t>
  </si>
  <si>
    <t>ul. Polna 2</t>
  </si>
  <si>
    <t>ul. Rzeczna 17</t>
  </si>
  <si>
    <t xml:space="preserve">ul. Rzeczna 9 </t>
  </si>
  <si>
    <t>ul. Rzeźnicka 1</t>
  </si>
  <si>
    <t>ul. Rzeźnicka 3</t>
  </si>
  <si>
    <t>ul. Sikorskiego 10</t>
  </si>
  <si>
    <t>ul. Sikorskiego 12</t>
  </si>
  <si>
    <t>ul. Sikorskiego 41</t>
  </si>
  <si>
    <t xml:space="preserve">ul. Słoneczna 25 </t>
  </si>
  <si>
    <t>ul. Wałecka 1</t>
  </si>
  <si>
    <t>ul. Wałecka 13</t>
  </si>
  <si>
    <t xml:space="preserve">ul. Wałecka 18 </t>
  </si>
  <si>
    <t>ul. Wałecka 3</t>
  </si>
  <si>
    <t>ul. Wałecka 32</t>
  </si>
  <si>
    <t xml:space="preserve">ul. Wałecka 32a </t>
  </si>
  <si>
    <t>ul. Wałecka 42</t>
  </si>
  <si>
    <t>ul. Wąska 3</t>
  </si>
  <si>
    <t>Budynek mieszkalny ALBIN</t>
  </si>
  <si>
    <t>kluczewo 45</t>
  </si>
  <si>
    <t xml:space="preserve">Budynek mieszkalny Filipczak </t>
  </si>
  <si>
    <t>Budynek mieszkalny Jeschke</t>
  </si>
  <si>
    <t xml:space="preserve">Budynek mieszkalny Miszczuk </t>
  </si>
  <si>
    <t xml:space="preserve">Budynek mieszkalny Stępień </t>
  </si>
  <si>
    <t>Broczyno 46</t>
  </si>
  <si>
    <t xml:space="preserve">Budynek mieszkalny Świtko Maria </t>
  </si>
  <si>
    <t>Byszkowo 9</t>
  </si>
  <si>
    <t>Czarne Wielkie 43</t>
  </si>
  <si>
    <t xml:space="preserve">Budynek mieszkalny Gąsikowski </t>
  </si>
  <si>
    <t>Miłkowo 4</t>
  </si>
  <si>
    <t xml:space="preserve">Budynek mieszkalny Grabczak </t>
  </si>
  <si>
    <t xml:space="preserve">Budynek mieszkalny Kruk </t>
  </si>
  <si>
    <t>Budynek mieszkalny Hałuszczyk</t>
  </si>
  <si>
    <t xml:space="preserve">Budynek mieszkalny Kikosicki </t>
  </si>
  <si>
    <t xml:space="preserve">Budynek mieszkalny Bigos </t>
  </si>
  <si>
    <t>Siemczyno 105</t>
  </si>
  <si>
    <t xml:space="preserve">Budynek mieszkalny w Kluczewie - p. Czechowicz </t>
  </si>
  <si>
    <t xml:space="preserve">Budynek mieszkalny w Prosinku p. Madura </t>
  </si>
  <si>
    <t xml:space="preserve">Budynek mieszkalny Pawłowski </t>
  </si>
  <si>
    <t xml:space="preserve">Żelisław </t>
  </si>
  <si>
    <t xml:space="preserve">Budynek mieszkalny Wojtacha  </t>
  </si>
  <si>
    <t xml:space="preserve">Budynek mieszkalny Gromada E. </t>
  </si>
  <si>
    <t>Żerdno 2</t>
  </si>
  <si>
    <t xml:space="preserve">Miłkowo 16 na działce </t>
  </si>
  <si>
    <t xml:space="preserve">Miłkowo 16 </t>
  </si>
  <si>
    <t xml:space="preserve">Lokal użytkowy </t>
  </si>
  <si>
    <t>ul.Drahimska 14, Czaplinek</t>
  </si>
  <si>
    <t>OK..1940</t>
  </si>
  <si>
    <t>UL.Dąbrowskiego 3/1</t>
  </si>
  <si>
    <t>UL.Dąbrowskiego 3/2</t>
  </si>
  <si>
    <t>ul.Apteczna 1</t>
  </si>
  <si>
    <t>ul.Moniuszki 30/1</t>
  </si>
  <si>
    <t>ul.Moniuszki 30/2</t>
  </si>
  <si>
    <t xml:space="preserve">nie </t>
  </si>
  <si>
    <t>Budynek gosopdarczy</t>
  </si>
  <si>
    <t>b.gopodarczy dz. 301/1</t>
  </si>
  <si>
    <t>Broczyno 60</t>
  </si>
  <si>
    <t>mieszkalny dz. 476</t>
  </si>
  <si>
    <t>Broczyno 89</t>
  </si>
  <si>
    <t>b.gopodarczy dz. 476</t>
  </si>
  <si>
    <t>Budynek mieszkalny- Kosiorek</t>
  </si>
  <si>
    <t>mieszkalny-dz.109/1</t>
  </si>
  <si>
    <t>Broczyno 37</t>
  </si>
  <si>
    <t>Budynek gospodarczy</t>
  </si>
  <si>
    <t>b.gopodarczy dz. 109/1</t>
  </si>
  <si>
    <t>b.gopodarczy dz. 24/3</t>
  </si>
  <si>
    <t>mieszkalny-dz.314/2</t>
  </si>
  <si>
    <t>Broczyno73A</t>
  </si>
  <si>
    <t>b.gopodarczy- wasztat-dz.32</t>
  </si>
  <si>
    <t>b.gopodarczy-portiernia - dz.32</t>
  </si>
  <si>
    <t>b.gopodarczy - magazyn- dz.32</t>
  </si>
  <si>
    <t>b.gopodarczy garaż- dz 32</t>
  </si>
  <si>
    <t>b.mieszkalno-użytkowy</t>
  </si>
  <si>
    <t>Broczyno70</t>
  </si>
  <si>
    <t>b.mieszkalny- dz.25</t>
  </si>
  <si>
    <t>b. gospodarczy dz.25</t>
  </si>
  <si>
    <t>b. gospodarczy- dz.25</t>
  </si>
  <si>
    <t xml:space="preserve">Głęboczek </t>
  </si>
  <si>
    <t>świetlica wiejska -dz.351</t>
  </si>
  <si>
    <t>Głęboczek</t>
  </si>
  <si>
    <t>b.gosp.-użyt. ZHP- dz.197</t>
  </si>
  <si>
    <t>b.użytkowy - dz.197</t>
  </si>
  <si>
    <t>b. gospodarczy dz.197</t>
  </si>
  <si>
    <t>b.użytkowy - dz.196</t>
  </si>
  <si>
    <t>b. gospodarczy dz.196</t>
  </si>
  <si>
    <t>mieszkalny- dz.268</t>
  </si>
  <si>
    <t>Rzepowo 1</t>
  </si>
  <si>
    <t>Rzepowo 2</t>
  </si>
  <si>
    <t>mieszkalny- dz.254</t>
  </si>
  <si>
    <t>po 1975</t>
  </si>
  <si>
    <t>Siemczyno 86</t>
  </si>
  <si>
    <t xml:space="preserve">użytkowy-siłownia </t>
  </si>
  <si>
    <t>Sulibórz</t>
  </si>
  <si>
    <t>mieszkalno -użyt.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</si>
  <si>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</si>
  <si>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</si>
  <si>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</si>
  <si>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</si>
  <si>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</si>
  <si>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</si>
  <si>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</si>
  <si>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</si>
  <si>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</si>
  <si>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</si>
  <si>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</si>
  <si>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</si>
  <si>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</si>
  <si>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</si>
  <si>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</si>
  <si>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</si>
  <si>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prace remontowe prowadzone na bieżąco</t>
  </si>
  <si>
    <t>Kopmuter serwer Straży Miejskiej</t>
  </si>
  <si>
    <t>Komputer stacjonarny w CRG</t>
  </si>
  <si>
    <t>Zest. Komput. NTT Business W 943G-15szt. - świetlice wiejskie</t>
  </si>
  <si>
    <t>Komputer Dell Optiplex - Rogowska</t>
  </si>
  <si>
    <t>Komputer Dell V70 - Kwacz</t>
  </si>
  <si>
    <t>Komputer Dell Vostro - Kusa</t>
  </si>
  <si>
    <t>Komputer Dell V27SPR - Podstawsaka</t>
  </si>
  <si>
    <t>Komputer Optiplex - Krasoń</t>
  </si>
  <si>
    <t>Komputer V270SPFF I303240 x 3 szt.</t>
  </si>
  <si>
    <t xml:space="preserve">Komputer Dell vostro -Komorowska </t>
  </si>
  <si>
    <t xml:space="preserve">Komputer ThinkCenter - Nowacka </t>
  </si>
  <si>
    <t>Komputer ThinkCenter - Rosiak</t>
  </si>
  <si>
    <t xml:space="preserve">Komputer Think center </t>
  </si>
  <si>
    <t>Komputer Think center + monitor ASUS 19'-  Cogiel</t>
  </si>
  <si>
    <t xml:space="preserve">Komputer Think center - Rodak-Szydłowska </t>
  </si>
  <si>
    <t xml:space="preserve">Komputer Think center - Trzcińska </t>
  </si>
  <si>
    <t>SERWER DELL R730 Z AKCESOR. I DYSK TW.600 GB</t>
  </si>
  <si>
    <t>komputer Lenovo5500</t>
  </si>
  <si>
    <t>Projektor EBSON EB-420</t>
  </si>
  <si>
    <t>Notebook Dell - Nowak</t>
  </si>
  <si>
    <t>Notebook Dell - Szlońska</t>
  </si>
  <si>
    <t>Defibrylator półautomat - OSP</t>
  </si>
  <si>
    <t>Alkomat Sentech Al.. 4000</t>
  </si>
  <si>
    <t>Laptop Lenovo E550  15/6HD</t>
  </si>
  <si>
    <t>Laptop Lenovo b51-80</t>
  </si>
  <si>
    <t>Laptop dell Vostro 15</t>
  </si>
  <si>
    <t>Zielona siłownia przy ul.Jeziornej ( 1 szt.),</t>
  </si>
  <si>
    <t>Zielona siłownia ul.Mickiewicza (1szt.)</t>
  </si>
  <si>
    <t xml:space="preserve">Rozbud. monitoringu, ul,Jeziorna </t>
  </si>
  <si>
    <t>Dacia SD Sandero</t>
  </si>
  <si>
    <t>SD Sandero</t>
  </si>
  <si>
    <t>UU15SDA1C54877417</t>
  </si>
  <si>
    <t>ZDR31666</t>
  </si>
  <si>
    <t>29-04-2016</t>
  </si>
  <si>
    <t>Urząd Gminy</t>
  </si>
  <si>
    <t>Kadzież z włamaniem</t>
  </si>
  <si>
    <t>OC ogólne - uszkodzenie szyby pojazdu podczas koszenia trawy</t>
  </si>
  <si>
    <t>OC komunikacyjne - uszkodzenie pojazdu na drodze podczas kolizji</t>
  </si>
  <si>
    <t>wartość do ubezpieczenia</t>
  </si>
  <si>
    <t>Czarne Wielkie</t>
  </si>
  <si>
    <t>ul.Złocieniecka 2</t>
  </si>
  <si>
    <t xml:space="preserve">ul. Jeziorna , Czaplinek </t>
  </si>
  <si>
    <t>OC dróg - uszkodzenie roweru na bierównej powierzchni</t>
  </si>
  <si>
    <t>OG - pożar lokalu w budynku mieszkalnym</t>
  </si>
  <si>
    <t>OG - zalanie i uszkodzenie sufitu w pomieszczeniach budynku szkoły</t>
  </si>
  <si>
    <r>
      <t xml:space="preserve">ul. Rynek 1-2, </t>
    </r>
    <r>
      <rPr>
        <b/>
        <sz val="10"/>
        <rFont val="Arial"/>
        <family val="2"/>
      </rPr>
      <t xml:space="preserve">78-550 </t>
    </r>
    <r>
      <rPr>
        <sz val="10"/>
        <rFont val="Arial"/>
        <family val="2"/>
      </rPr>
      <t>Czaplinek</t>
    </r>
  </si>
  <si>
    <t>29.06.2017
29.06.2018
29.06.2019</t>
  </si>
  <si>
    <t>28.06.2018
28.06.2019
28.06.2020</t>
  </si>
  <si>
    <t>01.01.2018
01.01.2019
01.01.2020</t>
  </si>
  <si>
    <t>31.12.2018
31.12.2019
31.12.2020</t>
  </si>
  <si>
    <t>21.11.2017
21.11.2018
21.11.2019</t>
  </si>
  <si>
    <t>20.11.2018
20.11.2019
20.11.2020</t>
  </si>
  <si>
    <t>14.11.2017
14.11.2018
14.11.2019</t>
  </si>
  <si>
    <t>13.11.2018
13.11.2019
13.11.2020</t>
  </si>
  <si>
    <t>11.10.2017
11.10.2018
11.10.2019</t>
  </si>
  <si>
    <t>10.10.2018
10.10.2019
10.10.2020</t>
  </si>
  <si>
    <t>26.10.2017
26.10.2018
26.10.2019</t>
  </si>
  <si>
    <t>25.10.2018
25.10.2019
25.10.2020</t>
  </si>
  <si>
    <t>28.04.2018
28.04.2019
28.04.2020</t>
  </si>
  <si>
    <t>27.04.2019
27.04.2020
27.04.2021</t>
  </si>
  <si>
    <t>2530099444</t>
  </si>
  <si>
    <t>331038578</t>
  </si>
  <si>
    <t xml:space="preserve">ul Słoneczna 27
78-550 Czaplinek </t>
  </si>
  <si>
    <t>gimnazja</t>
  </si>
  <si>
    <t>8531A</t>
  </si>
  <si>
    <t>stołówka</t>
  </si>
  <si>
    <r>
      <rPr>
        <b/>
        <sz val="10"/>
        <rFont val="Arial"/>
        <family val="2"/>
      </rPr>
      <t xml:space="preserve">943 726 252,00 zł </t>
    </r>
    <r>
      <rPr>
        <sz val="10"/>
        <rFont val="Arial"/>
        <family val="2"/>
      </rPr>
      <t xml:space="preserve">
budżet całej Gminy</t>
    </r>
  </si>
  <si>
    <t>Budynek szkoły</t>
  </si>
  <si>
    <t>przed 1926</t>
  </si>
  <si>
    <t>Budynek sanitarnao - administracyjny</t>
  </si>
  <si>
    <t>sanitarno-administracyjny</t>
  </si>
  <si>
    <t>lata 70-te</t>
  </si>
  <si>
    <t>Sala gimnastyczna</t>
  </si>
  <si>
    <t>sala gimnastyczna</t>
  </si>
  <si>
    <t xml:space="preserve">Budynek świetlico-siłowni </t>
  </si>
  <si>
    <t>świetlica, siłownia</t>
  </si>
  <si>
    <t>gaśnice, hydrant, monitoring, system alarmowy</t>
  </si>
  <si>
    <t xml:space="preserve">ul. Słoneczna 27, 78-550 Czaplinek </t>
  </si>
  <si>
    <t>CEGŁA</t>
  </si>
  <si>
    <t>BETONOWO- DREWNIANY</t>
  </si>
  <si>
    <t>DREWNIANA - GOND</t>
  </si>
  <si>
    <t>BETONOWE</t>
  </si>
  <si>
    <t>BETONOWY - STYROPAPA</t>
  </si>
  <si>
    <t>DREWNIANY</t>
  </si>
  <si>
    <t>DREWNIANA- BLACHODACHÓWKA</t>
  </si>
  <si>
    <t>gaśnice, system alarmowy</t>
  </si>
  <si>
    <t>DREWNIANA - BLACHODACHÓWKA</t>
  </si>
  <si>
    <t xml:space="preserve">011 r. - podjazdy dla osób niepełnosprawnych, przystosowanie łazienek dla osób niepełnosprawnych, wymiana drzwi dla wózków ,REMONT DACHU - 2015 R., wymiana stolarki okiennej w 2016 roku </t>
  </si>
  <si>
    <t>DO REMONTU</t>
  </si>
  <si>
    <t>BARDZO DOBRA</t>
  </si>
  <si>
    <t>CZĘŚCIOWO</t>
  </si>
  <si>
    <t xml:space="preserve">REMONT DACHU 2015 R. </t>
  </si>
  <si>
    <t xml:space="preserve">remont dachu, wymiana parkietu na sali, podjazd dla niepełnosprawnych </t>
  </si>
  <si>
    <t>BARDZO DOBRY</t>
  </si>
  <si>
    <t xml:space="preserve">NIE </t>
  </si>
  <si>
    <t>Serwer</t>
  </si>
  <si>
    <t xml:space="preserve">Kserokopiarka  </t>
  </si>
  <si>
    <t>Urządzenie wielofunkcyjne</t>
  </si>
  <si>
    <t>Tablica multimedialna, wizualizer, laptop</t>
  </si>
  <si>
    <t>Tablica multimedialna, projektor, laptop - 2 szt</t>
  </si>
  <si>
    <t>Tablica multimedialna, TIWMET, VE28IX+UPC2 - 2 szt.</t>
  </si>
  <si>
    <t>Telewizor</t>
  </si>
  <si>
    <t>Projektor</t>
  </si>
  <si>
    <t>Tablice multimedialne( projektor+ laptop+ tablica) + projektor</t>
  </si>
  <si>
    <t>drukarka + odtwarzacz</t>
  </si>
  <si>
    <t>komputery FIRECOM Harry z oprogramowaniem - 4 szt</t>
  </si>
  <si>
    <t xml:space="preserve">monitor </t>
  </si>
  <si>
    <t>Telewizor Samsung</t>
  </si>
  <si>
    <t>odtwarzacz Panasonik</t>
  </si>
  <si>
    <t>Laptop</t>
  </si>
  <si>
    <t>Bucher Schorling</t>
  </si>
  <si>
    <t>wolnobieżny - zamiatarka</t>
  </si>
  <si>
    <t>City Cat 2020</t>
  </si>
  <si>
    <t>06.2003</t>
  </si>
  <si>
    <t>RENAULT</t>
  </si>
  <si>
    <t>PREMIUM</t>
  </si>
  <si>
    <t>VF629AHB000001622</t>
  </si>
  <si>
    <t>ZDR21514</t>
  </si>
  <si>
    <t>20.03.2012</t>
  </si>
  <si>
    <t>22.03.2018
22.03.2019
22.03.2020</t>
  </si>
  <si>
    <t>21.03.2019
21.03.2020
21.03.2021</t>
  </si>
  <si>
    <t>01.03.2001</t>
  </si>
  <si>
    <t>odtworzeniowa</t>
  </si>
  <si>
    <t>księgowa brutto</t>
  </si>
  <si>
    <t>rzeczywista podana przez Klienta</t>
  </si>
  <si>
    <t>RAZEM BUDYNKI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</si>
</sst>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0.0"/>
    <numFmt numFmtId="182" formatCode="#,##0.0\ &quot;zł&quot;;[Red]\-#,##0.0\ &quot;zł&quot;"/>
    <numFmt numFmtId="183" formatCode="_-* #,##0.000\ &quot;zł&quot;_-;\-* #,##0.000\ &quot;zł&quot;_-;_-* &quot;-&quot;??\ &quot;zł&quot;_-;_-@_-"/>
    <numFmt numFmtId="184" formatCode="_-* #,##0.00,&quot;zł&quot;_-;\-* #,##0.00,&quot;zł&quot;_-;_-* \-??&quot; zł&quot;_-;_-@_-"/>
    <numFmt numFmtId="185" formatCode="_-* #,##0.00\ &quot;zł&quot;_-;\-* #,##0.00\ &quot;zł&quot;_-;_-* \-??&quot; zł&quot;_-;_-@_-"/>
    <numFmt numFmtId="186" formatCode="#,##0.00\ &quot;zł&quot;;[Red]#,##0.00\ &quot;zł&quot;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Arial CE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48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168" fontId="0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68" fontId="0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168" fontId="1" fillId="33" borderId="10" xfId="0" applyNumberFormat="1" applyFont="1" applyFill="1" applyBorder="1" applyAlignment="1">
      <alignment horizontal="center" vertical="center" wrapText="1"/>
    </xf>
    <xf numFmtId="44" fontId="0" fillId="0" borderId="10" xfId="62" applyFont="1" applyFill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center" vertical="center"/>
    </xf>
    <xf numFmtId="168" fontId="1" fillId="0" borderId="0" xfId="0" applyNumberFormat="1" applyFont="1" applyAlignment="1">
      <alignment horizontal="right" vertical="center"/>
    </xf>
    <xf numFmtId="168" fontId="0" fillId="0" borderId="0" xfId="0" applyNumberFormat="1" applyFont="1" applyAlignment="1">
      <alignment horizontal="right" vertical="center"/>
    </xf>
    <xf numFmtId="168" fontId="0" fillId="0" borderId="0" xfId="0" applyNumberFormat="1" applyFont="1" applyFill="1" applyAlignment="1">
      <alignment vertical="center"/>
    </xf>
    <xf numFmtId="168" fontId="1" fillId="34" borderId="10" xfId="0" applyNumberFormat="1" applyFont="1" applyFill="1" applyBorder="1" applyAlignment="1">
      <alignment vertical="center"/>
    </xf>
    <xf numFmtId="44" fontId="0" fillId="0" borderId="12" xfId="62" applyFont="1" applyFill="1" applyBorder="1" applyAlignment="1">
      <alignment horizontal="center" vertical="center"/>
    </xf>
    <xf numFmtId="44" fontId="0" fillId="0" borderId="10" xfId="62" applyFont="1" applyFill="1" applyBorder="1" applyAlignment="1">
      <alignment horizontal="right" vertical="center"/>
    </xf>
    <xf numFmtId="44" fontId="0" fillId="0" borderId="10" xfId="62" applyFont="1" applyFill="1" applyBorder="1" applyAlignment="1">
      <alignment horizontal="center" vertical="center" wrapText="1"/>
    </xf>
    <xf numFmtId="44" fontId="0" fillId="0" borderId="10" xfId="62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center" wrapText="1"/>
    </xf>
    <xf numFmtId="44" fontId="1" fillId="0" borderId="0" xfId="62" applyFont="1" applyAlignment="1">
      <alignment horizontal="center" vertical="center"/>
    </xf>
    <xf numFmtId="44" fontId="0" fillId="0" borderId="0" xfId="62" applyFont="1" applyAlignment="1">
      <alignment horizontal="center" vertical="center"/>
    </xf>
    <xf numFmtId="44" fontId="1" fillId="34" borderId="10" xfId="62" applyFont="1" applyFill="1" applyBorder="1" applyAlignment="1">
      <alignment horizontal="center" vertical="center" wrapText="1"/>
    </xf>
    <xf numFmtId="44" fontId="0" fillId="0" borderId="0" xfId="62" applyFont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168" fontId="1" fillId="34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4" fontId="0" fillId="0" borderId="0" xfId="53" applyNumberFormat="1" applyFill="1" applyBorder="1" applyAlignment="1">
      <alignment vertical="center"/>
      <protection/>
    </xf>
    <xf numFmtId="0" fontId="0" fillId="0" borderId="11" xfId="53" applyFont="1" applyFill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0" borderId="10" xfId="53" applyNumberFormat="1" applyFont="1" applyBorder="1" applyAlignment="1">
      <alignment horizontal="center" vertical="center"/>
      <protection/>
    </xf>
    <xf numFmtId="44" fontId="0" fillId="0" borderId="10" xfId="67" applyFont="1" applyBorder="1" applyAlignment="1">
      <alignment horizontal="center" vertical="center"/>
    </xf>
    <xf numFmtId="44" fontId="0" fillId="0" borderId="11" xfId="67" applyFont="1" applyFill="1" applyBorder="1" applyAlignment="1">
      <alignment vertical="center" wrapText="1"/>
    </xf>
    <xf numFmtId="44" fontId="0" fillId="0" borderId="10" xfId="67" applyFont="1" applyFill="1" applyBorder="1" applyAlignment="1">
      <alignment vertical="center" wrapText="1"/>
    </xf>
    <xf numFmtId="168" fontId="0" fillId="0" borderId="10" xfId="0" applyNumberFormat="1" applyFill="1" applyBorder="1" applyAlignment="1">
      <alignment vertical="center"/>
    </xf>
    <xf numFmtId="168" fontId="0" fillId="0" borderId="12" xfId="53" applyNumberFormat="1" applyFill="1" applyBorder="1" applyAlignment="1">
      <alignment vertical="center"/>
      <protection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/>
    </xf>
    <xf numFmtId="168" fontId="0" fillId="0" borderId="12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2" borderId="10" xfId="0" applyNumberFormat="1" applyFont="1" applyFill="1" applyBorder="1" applyAlignment="1">
      <alignment horizontal="center" vertical="center" wrapText="1"/>
    </xf>
    <xf numFmtId="44" fontId="0" fillId="32" borderId="10" xfId="62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/>
    </xf>
    <xf numFmtId="0" fontId="0" fillId="32" borderId="0" xfId="0" applyFill="1" applyAlignment="1">
      <alignment/>
    </xf>
    <xf numFmtId="44" fontId="0" fillId="0" borderId="10" xfId="67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8" fontId="0" fillId="32" borderId="10" xfId="0" applyNumberFormat="1" applyFill="1" applyBorder="1" applyAlignment="1">
      <alignment/>
    </xf>
    <xf numFmtId="8" fontId="0" fillId="0" borderId="10" xfId="67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32" borderId="10" xfId="53" applyFont="1" applyFill="1" applyBorder="1" applyAlignment="1">
      <alignment vertical="center"/>
      <protection/>
    </xf>
    <xf numFmtId="0" fontId="0" fillId="32" borderId="10" xfId="5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12" fillId="34" borderId="14" xfId="0" applyFont="1" applyFill="1" applyBorder="1" applyAlignment="1">
      <alignment/>
    </xf>
    <xf numFmtId="0" fontId="13" fillId="34" borderId="15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168" fontId="0" fillId="0" borderId="10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center" vertical="center" wrapText="1"/>
    </xf>
    <xf numFmtId="44" fontId="14" fillId="0" borderId="0" xfId="62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8" fontId="14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44" fontId="11" fillId="34" borderId="10" xfId="62" applyFont="1" applyFill="1" applyBorder="1" applyAlignment="1">
      <alignment vertical="center" wrapText="1"/>
    </xf>
    <xf numFmtId="0" fontId="15" fillId="34" borderId="10" xfId="0" applyFont="1" applyFill="1" applyBorder="1" applyAlignment="1">
      <alignment vertical="center" wrapText="1"/>
    </xf>
    <xf numFmtId="0" fontId="14" fillId="34" borderId="10" xfId="0" applyFont="1" applyFill="1" applyBorder="1" applyAlignment="1">
      <alignment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168" fontId="14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44" fontId="11" fillId="0" borderId="0" xfId="62" applyFont="1" applyAlignment="1">
      <alignment vertical="center" wrapText="1"/>
    </xf>
    <xf numFmtId="44" fontId="11" fillId="0" borderId="0" xfId="62" applyFont="1" applyAlignment="1">
      <alignment/>
    </xf>
    <xf numFmtId="44" fontId="1" fillId="33" borderId="10" xfId="62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44" fontId="11" fillId="33" borderId="10" xfId="62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44" fontId="0" fillId="32" borderId="10" xfId="67" applyFont="1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168" fontId="0" fillId="32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68" fontId="1" fillId="32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center"/>
    </xf>
    <xf numFmtId="0" fontId="0" fillId="32" borderId="0" xfId="0" applyFont="1" applyFill="1" applyAlignment="1">
      <alignment vertical="center" wrapText="1"/>
    </xf>
    <xf numFmtId="0" fontId="0" fillId="32" borderId="11" xfId="5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168" fontId="1" fillId="34" borderId="10" xfId="62" applyNumberFormat="1" applyFont="1" applyFill="1" applyBorder="1" applyAlignment="1">
      <alignment vertical="center" wrapText="1"/>
    </xf>
    <xf numFmtId="44" fontId="1" fillId="34" borderId="10" xfId="62" applyFont="1" applyFill="1" applyBorder="1" applyAlignment="1">
      <alignment vertical="center" wrapText="1"/>
    </xf>
    <xf numFmtId="0" fontId="17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32" borderId="10" xfId="53" applyFont="1" applyFill="1" applyBorder="1" applyAlignment="1">
      <alignment horizontal="left" vertical="center" wrapText="1"/>
      <protection/>
    </xf>
    <xf numFmtId="4" fontId="17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35" borderId="18" xfId="52" applyFont="1" applyFill="1" applyBorder="1" applyAlignment="1">
      <alignment horizontal="center" vertical="center" wrapText="1"/>
      <protection/>
    </xf>
    <xf numFmtId="0" fontId="0" fillId="0" borderId="18" xfId="52" applyFont="1" applyBorder="1" applyAlignment="1">
      <alignment horizontal="center" vertical="center" wrapText="1"/>
      <protection/>
    </xf>
    <xf numFmtId="0" fontId="0" fillId="32" borderId="10" xfId="53" applyFont="1" applyFill="1" applyBorder="1" applyAlignment="1">
      <alignment horizontal="center" vertical="center" wrapText="1"/>
      <protection/>
    </xf>
    <xf numFmtId="0" fontId="17" fillId="0" borderId="10" xfId="53" applyFont="1" applyFill="1" applyBorder="1" applyAlignment="1">
      <alignment horizontal="center" vertical="center" wrapText="1"/>
      <protection/>
    </xf>
    <xf numFmtId="168" fontId="1" fillId="0" borderId="10" xfId="67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vertical="center" wrapText="1"/>
    </xf>
    <xf numFmtId="0" fontId="0" fillId="32" borderId="11" xfId="0" applyFont="1" applyFill="1" applyBorder="1" applyAlignment="1">
      <alignment vertical="center" wrapText="1"/>
    </xf>
    <xf numFmtId="44" fontId="1" fillId="0" borderId="10" xfId="67" applyFont="1" applyFill="1" applyBorder="1" applyAlignment="1">
      <alignment vertical="center" wrapText="1"/>
    </xf>
    <xf numFmtId="168" fontId="1" fillId="32" borderId="10" xfId="67" applyNumberFormat="1" applyFont="1" applyFill="1" applyBorder="1" applyAlignment="1">
      <alignment horizontal="center" vertical="center" wrapText="1"/>
    </xf>
    <xf numFmtId="4" fontId="17" fillId="32" borderId="10" xfId="0" applyNumberFormat="1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44" fontId="1" fillId="32" borderId="10" xfId="62" applyFont="1" applyFill="1" applyBorder="1" applyAlignment="1">
      <alignment vertical="center" wrapText="1"/>
    </xf>
    <xf numFmtId="0" fontId="19" fillId="32" borderId="10" xfId="0" applyFont="1" applyFill="1" applyBorder="1" applyAlignment="1">
      <alignment horizontal="center" vertical="center"/>
    </xf>
    <xf numFmtId="44" fontId="1" fillId="0" borderId="10" xfId="62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center" wrapText="1"/>
    </xf>
    <xf numFmtId="168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2" fontId="0" fillId="32" borderId="11" xfId="0" applyNumberFormat="1" applyFont="1" applyFill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 vertical="center" wrapText="1"/>
    </xf>
    <xf numFmtId="168" fontId="11" fillId="34" borderId="10" xfId="62" applyNumberFormat="1" applyFont="1" applyFill="1" applyBorder="1" applyAlignment="1">
      <alignment vertical="center" wrapText="1"/>
    </xf>
    <xf numFmtId="44" fontId="1" fillId="32" borderId="10" xfId="62" applyFont="1" applyFill="1" applyBorder="1" applyAlignment="1">
      <alignment horizontal="center" vertical="center" wrapText="1"/>
    </xf>
    <xf numFmtId="44" fontId="1" fillId="0" borderId="10" xfId="62" applyFont="1" applyFill="1" applyBorder="1" applyAlignment="1">
      <alignment horizontal="center" vertical="center" wrapText="1"/>
    </xf>
    <xf numFmtId="44" fontId="1" fillId="0" borderId="10" xfId="67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horizontal="left" vertical="center" wrapText="1"/>
    </xf>
    <xf numFmtId="44" fontId="11" fillId="34" borderId="10" xfId="62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168" fontId="16" fillId="0" borderId="27" xfId="0" applyNumberFormat="1" applyFont="1" applyBorder="1" applyAlignment="1">
      <alignment horizontal="center" vertical="center"/>
    </xf>
    <xf numFmtId="168" fontId="16" fillId="0" borderId="28" xfId="0" applyNumberFormat="1" applyFont="1" applyBorder="1" applyAlignment="1">
      <alignment horizontal="center" vertical="center"/>
    </xf>
    <xf numFmtId="44" fontId="11" fillId="0" borderId="29" xfId="62" applyFont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2 3" xfId="66"/>
    <cellStyle name="Walutowy 3" xfId="67"/>
    <cellStyle name="Walutowy 4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80" zoomScaleNormal="80" zoomScaleSheetLayoutView="70" zoomScalePageLayoutView="0" workbookViewId="0" topLeftCell="A1">
      <selection activeCell="D8" sqref="D8"/>
    </sheetView>
  </sheetViews>
  <sheetFormatPr defaultColWidth="9.140625" defaultRowHeight="12.75"/>
  <cols>
    <col min="1" max="1" width="4.57421875" style="0" customWidth="1"/>
    <col min="2" max="2" width="32.57421875" style="0" customWidth="1"/>
    <col min="3" max="3" width="18.8515625" style="0" customWidth="1"/>
    <col min="4" max="4" width="16.00390625" style="0" customWidth="1"/>
    <col min="5" max="5" width="16.00390625" style="22" customWidth="1"/>
    <col min="6" max="6" width="11.28125" style="22" customWidth="1"/>
    <col min="7" max="7" width="35.8515625" style="22" customWidth="1"/>
    <col min="8" max="8" width="16.28125" style="0" customWidth="1"/>
    <col min="9" max="9" width="17.421875" style="22" customWidth="1"/>
    <col min="10" max="10" width="25.57421875" style="0" customWidth="1"/>
    <col min="11" max="11" width="22.8515625" style="30" customWidth="1"/>
    <col min="12" max="12" width="17.57421875" style="21" customWidth="1"/>
    <col min="13" max="13" width="26.7109375" style="30" customWidth="1"/>
  </cols>
  <sheetData>
    <row r="1" spans="1:13" s="27" customFormat="1" ht="21.75" customHeight="1" thickBot="1">
      <c r="A1" s="211" t="s">
        <v>66</v>
      </c>
      <c r="B1" s="212"/>
      <c r="C1" s="212"/>
      <c r="D1" s="212"/>
      <c r="E1" s="212"/>
      <c r="F1" s="213"/>
      <c r="G1" s="25"/>
      <c r="H1" s="39"/>
      <c r="I1" s="25"/>
      <c r="K1" s="25"/>
      <c r="L1" s="40"/>
      <c r="M1" s="25"/>
    </row>
    <row r="2" spans="5:13" s="27" customFormat="1" ht="21.75" customHeight="1">
      <c r="E2" s="25"/>
      <c r="F2" s="25"/>
      <c r="G2" s="25"/>
      <c r="I2" s="25"/>
      <c r="K2" s="25"/>
      <c r="L2" s="40"/>
      <c r="M2" s="25"/>
    </row>
    <row r="3" spans="1:13" s="27" customFormat="1" ht="81" customHeight="1">
      <c r="A3" s="65" t="s">
        <v>19</v>
      </c>
      <c r="B3" s="65" t="s">
        <v>7</v>
      </c>
      <c r="C3" s="65" t="s">
        <v>72</v>
      </c>
      <c r="D3" s="65" t="s">
        <v>8</v>
      </c>
      <c r="E3" s="65" t="s">
        <v>9</v>
      </c>
      <c r="F3" s="65" t="s">
        <v>6</v>
      </c>
      <c r="G3" s="60" t="s">
        <v>34</v>
      </c>
      <c r="H3" s="60" t="s">
        <v>10</v>
      </c>
      <c r="I3" s="60" t="s">
        <v>33</v>
      </c>
      <c r="J3" s="60" t="s">
        <v>58</v>
      </c>
      <c r="K3" s="60" t="s">
        <v>59</v>
      </c>
      <c r="L3" s="63" t="s">
        <v>35</v>
      </c>
      <c r="M3" s="60" t="s">
        <v>36</v>
      </c>
    </row>
    <row r="4" spans="1:13" s="27" customFormat="1" ht="41.25" customHeight="1">
      <c r="A4" s="34">
        <v>1</v>
      </c>
      <c r="B4" s="1" t="s">
        <v>73</v>
      </c>
      <c r="C4" s="1" t="s">
        <v>636</v>
      </c>
      <c r="D4" s="61">
        <v>2530184003</v>
      </c>
      <c r="E4" s="17" t="s">
        <v>635</v>
      </c>
      <c r="F4" s="18" t="s">
        <v>637</v>
      </c>
      <c r="G4" s="20" t="s">
        <v>638</v>
      </c>
      <c r="H4" s="14">
        <v>73</v>
      </c>
      <c r="I4" s="14" t="s">
        <v>239</v>
      </c>
      <c r="J4" s="2" t="s">
        <v>639</v>
      </c>
      <c r="K4" s="2" t="s">
        <v>61</v>
      </c>
      <c r="L4" s="147" t="s">
        <v>1172</v>
      </c>
      <c r="M4" s="14">
        <v>15</v>
      </c>
    </row>
    <row r="5" spans="1:13" s="4" customFormat="1" ht="41.25" customHeight="1">
      <c r="A5" s="34">
        <v>2</v>
      </c>
      <c r="B5" s="1" t="s">
        <v>74</v>
      </c>
      <c r="C5" s="1" t="s">
        <v>612</v>
      </c>
      <c r="D5" s="61">
        <v>2530322540</v>
      </c>
      <c r="E5" s="14">
        <v>320936159</v>
      </c>
      <c r="F5" s="2" t="s">
        <v>610</v>
      </c>
      <c r="G5" s="2" t="s">
        <v>611</v>
      </c>
      <c r="H5" s="14">
        <v>47</v>
      </c>
      <c r="I5" s="14">
        <v>240</v>
      </c>
      <c r="J5" s="2" t="s">
        <v>613</v>
      </c>
      <c r="K5" s="34" t="s">
        <v>61</v>
      </c>
      <c r="L5" s="38">
        <v>2500000</v>
      </c>
      <c r="M5" s="14">
        <v>2</v>
      </c>
    </row>
    <row r="6" spans="1:13" s="4" customFormat="1" ht="41.25" customHeight="1">
      <c r="A6" s="34">
        <v>3</v>
      </c>
      <c r="B6" s="1" t="s">
        <v>62</v>
      </c>
      <c r="C6" s="1" t="s">
        <v>579</v>
      </c>
      <c r="D6" s="28">
        <v>6741008937</v>
      </c>
      <c r="E6" s="14">
        <v>330014311</v>
      </c>
      <c r="F6" s="2" t="s">
        <v>578</v>
      </c>
      <c r="G6" s="2" t="s">
        <v>563</v>
      </c>
      <c r="H6" s="14">
        <v>79</v>
      </c>
      <c r="I6" s="14">
        <v>606</v>
      </c>
      <c r="J6" s="2" t="s">
        <v>581</v>
      </c>
      <c r="K6" s="23" t="s">
        <v>61</v>
      </c>
      <c r="L6" s="197" t="s">
        <v>239</v>
      </c>
      <c r="M6" s="14" t="s">
        <v>239</v>
      </c>
    </row>
    <row r="7" spans="1:13" s="4" customFormat="1" ht="41.25" customHeight="1">
      <c r="A7" s="34">
        <v>4</v>
      </c>
      <c r="B7" s="1" t="s">
        <v>63</v>
      </c>
      <c r="C7" s="1" t="s">
        <v>580</v>
      </c>
      <c r="D7" s="19" t="s">
        <v>560</v>
      </c>
      <c r="E7" s="19" t="s">
        <v>561</v>
      </c>
      <c r="F7" s="2" t="s">
        <v>578</v>
      </c>
      <c r="G7" s="2" t="s">
        <v>563</v>
      </c>
      <c r="H7" s="14">
        <v>16</v>
      </c>
      <c r="I7" s="14">
        <v>62</v>
      </c>
      <c r="J7" s="2" t="s">
        <v>562</v>
      </c>
      <c r="K7" s="23" t="s">
        <v>61</v>
      </c>
      <c r="L7" s="38">
        <v>678826</v>
      </c>
      <c r="M7" s="14">
        <v>1</v>
      </c>
    </row>
    <row r="8" spans="1:13" s="4" customFormat="1" ht="41.25" customHeight="1">
      <c r="A8" s="34">
        <v>5</v>
      </c>
      <c r="B8" s="1" t="s">
        <v>64</v>
      </c>
      <c r="C8" s="1" t="s">
        <v>1168</v>
      </c>
      <c r="D8" s="19" t="s">
        <v>1166</v>
      </c>
      <c r="E8" s="19" t="s">
        <v>1167</v>
      </c>
      <c r="F8" s="20" t="s">
        <v>1170</v>
      </c>
      <c r="G8" s="20" t="s">
        <v>1169</v>
      </c>
      <c r="H8" s="14">
        <v>55</v>
      </c>
      <c r="I8" s="2">
        <v>314</v>
      </c>
      <c r="J8" s="2" t="s">
        <v>1171</v>
      </c>
      <c r="K8" s="23" t="s">
        <v>61</v>
      </c>
      <c r="L8" s="38">
        <v>3233223</v>
      </c>
      <c r="M8" s="14">
        <v>2</v>
      </c>
    </row>
    <row r="9" spans="1:13" s="4" customFormat="1" ht="60.75" customHeight="1">
      <c r="A9" s="34">
        <v>6</v>
      </c>
      <c r="B9" s="1" t="s">
        <v>65</v>
      </c>
      <c r="C9" s="1" t="s">
        <v>508</v>
      </c>
      <c r="D9" s="14">
        <v>6741015943</v>
      </c>
      <c r="E9" s="19" t="s">
        <v>507</v>
      </c>
      <c r="F9" s="19" t="s">
        <v>509</v>
      </c>
      <c r="G9" s="20" t="s">
        <v>510</v>
      </c>
      <c r="H9" s="14">
        <v>23</v>
      </c>
      <c r="I9" s="14" t="s">
        <v>239</v>
      </c>
      <c r="J9" s="2" t="s">
        <v>239</v>
      </c>
      <c r="K9" s="23" t="s">
        <v>61</v>
      </c>
      <c r="L9" s="38">
        <v>16000000</v>
      </c>
      <c r="M9" s="18" t="s">
        <v>239</v>
      </c>
    </row>
    <row r="10" spans="1:13" s="4" customFormat="1" ht="159" customHeight="1">
      <c r="A10" s="34">
        <v>7</v>
      </c>
      <c r="B10" s="1" t="s">
        <v>67</v>
      </c>
      <c r="C10" s="1" t="s">
        <v>369</v>
      </c>
      <c r="D10" s="14">
        <v>6740005635</v>
      </c>
      <c r="E10" s="19" t="s">
        <v>370</v>
      </c>
      <c r="F10" s="19" t="s">
        <v>371</v>
      </c>
      <c r="G10" s="15" t="s">
        <v>372</v>
      </c>
      <c r="H10" s="14">
        <v>71</v>
      </c>
      <c r="I10" s="14" t="s">
        <v>239</v>
      </c>
      <c r="J10" s="2" t="s">
        <v>373</v>
      </c>
      <c r="K10" s="23" t="s">
        <v>61</v>
      </c>
      <c r="L10" s="38">
        <v>7530700</v>
      </c>
      <c r="M10" s="14" t="s">
        <v>239</v>
      </c>
    </row>
  </sheetData>
  <sheetProtection/>
  <mergeCells count="1">
    <mergeCell ref="A1:F1"/>
  </mergeCells>
  <printOptions horizontalCentered="1"/>
  <pageMargins left="0.7874015748031497" right="0.7874015748031497" top="0.984251968503937" bottom="1.968503937007874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268"/>
  <sheetViews>
    <sheetView zoomScale="70" zoomScaleNormal="70" zoomScaleSheetLayoutView="50" workbookViewId="0" topLeftCell="A1">
      <pane ySplit="5" topLeftCell="A261" activePane="bottomLeft" state="frozen"/>
      <selection pane="topLeft" activeCell="A1" sqref="A1"/>
      <selection pane="bottomLeft" activeCell="C273" sqref="C273"/>
    </sheetView>
  </sheetViews>
  <sheetFormatPr defaultColWidth="9.140625" defaultRowHeight="12.75"/>
  <cols>
    <col min="1" max="1" width="5.7109375" style="127" customWidth="1"/>
    <col min="2" max="2" width="32.28125" style="127" customWidth="1"/>
    <col min="3" max="3" width="18.140625" style="123" customWidth="1"/>
    <col min="4" max="4" width="15.28125" style="124" customWidth="1"/>
    <col min="5" max="6" width="20.00390625" style="125" customWidth="1"/>
    <col min="7" max="7" width="14.00390625" style="123" customWidth="1"/>
    <col min="8" max="9" width="22.00390625" style="129" customWidth="1"/>
    <col min="10" max="10" width="36.7109375" style="126" customWidth="1"/>
    <col min="11" max="11" width="34.00390625" style="127" customWidth="1"/>
    <col min="12" max="12" width="30.7109375" style="123" customWidth="1"/>
    <col min="13" max="14" width="31.421875" style="123" customWidth="1"/>
    <col min="15" max="15" width="34.00390625" style="127" customWidth="1"/>
    <col min="16" max="16" width="37.57421875" style="123" customWidth="1"/>
    <col min="17" max="17" width="23.421875" style="123" customWidth="1"/>
    <col min="18" max="22" width="19.57421875" style="123" customWidth="1"/>
    <col min="23" max="24" width="14.140625" style="123" customWidth="1"/>
    <col min="25" max="25" width="16.421875" style="123" customWidth="1"/>
    <col min="26" max="26" width="14.140625" style="123" customWidth="1"/>
    <col min="27" max="16384" width="9.140625" style="127" customWidth="1"/>
  </cols>
  <sheetData>
    <row r="1" spans="1:26" s="111" customFormat="1" ht="21" customHeight="1" thickBot="1">
      <c r="A1" s="216" t="s">
        <v>69</v>
      </c>
      <c r="B1" s="217"/>
      <c r="C1" s="217"/>
      <c r="D1" s="218"/>
      <c r="E1" s="108"/>
      <c r="F1" s="108"/>
      <c r="G1" s="109"/>
      <c r="H1" s="128"/>
      <c r="I1" s="128"/>
      <c r="J1" s="110"/>
      <c r="L1" s="112"/>
      <c r="M1" s="112"/>
      <c r="N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s="111" customFormat="1" ht="4.5" customHeight="1">
      <c r="A2" s="113"/>
      <c r="C2" s="112"/>
      <c r="D2" s="114"/>
      <c r="E2" s="115"/>
      <c r="F2" s="115"/>
      <c r="G2" s="109"/>
      <c r="H2" s="128"/>
      <c r="I2" s="128"/>
      <c r="J2" s="110"/>
      <c r="L2" s="112"/>
      <c r="M2" s="112"/>
      <c r="N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6" s="111" customFormat="1" ht="57" customHeight="1">
      <c r="A3" s="214" t="s">
        <v>37</v>
      </c>
      <c r="B3" s="214" t="s">
        <v>38</v>
      </c>
      <c r="C3" s="214" t="s">
        <v>39</v>
      </c>
      <c r="D3" s="214" t="s">
        <v>75</v>
      </c>
      <c r="E3" s="214" t="s">
        <v>341</v>
      </c>
      <c r="F3" s="214" t="s">
        <v>40</v>
      </c>
      <c r="G3" s="214" t="s">
        <v>41</v>
      </c>
      <c r="H3" s="229" t="s">
        <v>1144</v>
      </c>
      <c r="I3" s="229" t="s">
        <v>391</v>
      </c>
      <c r="J3" s="215" t="s">
        <v>76</v>
      </c>
      <c r="K3" s="214" t="s">
        <v>11</v>
      </c>
      <c r="L3" s="214" t="s">
        <v>42</v>
      </c>
      <c r="M3" s="214"/>
      <c r="N3" s="214"/>
      <c r="O3" s="214" t="s">
        <v>451</v>
      </c>
      <c r="P3" s="214" t="s">
        <v>60</v>
      </c>
      <c r="Q3" s="230" t="s">
        <v>166</v>
      </c>
      <c r="R3" s="231"/>
      <c r="S3" s="231"/>
      <c r="T3" s="231"/>
      <c r="U3" s="231"/>
      <c r="V3" s="232"/>
      <c r="W3" s="214" t="s">
        <v>98</v>
      </c>
      <c r="X3" s="214" t="s">
        <v>43</v>
      </c>
      <c r="Y3" s="214" t="s">
        <v>44</v>
      </c>
      <c r="Z3" s="214" t="s">
        <v>77</v>
      </c>
    </row>
    <row r="4" spans="1:26" s="111" customFormat="1" ht="62.25" customHeight="1">
      <c r="A4" s="214"/>
      <c r="B4" s="214"/>
      <c r="C4" s="214"/>
      <c r="D4" s="214"/>
      <c r="E4" s="214"/>
      <c r="F4" s="214"/>
      <c r="G4" s="214"/>
      <c r="H4" s="229"/>
      <c r="I4" s="229"/>
      <c r="J4" s="215"/>
      <c r="K4" s="214"/>
      <c r="L4" s="116" t="s">
        <v>45</v>
      </c>
      <c r="M4" s="116" t="s">
        <v>46</v>
      </c>
      <c r="N4" s="116" t="s">
        <v>47</v>
      </c>
      <c r="O4" s="214"/>
      <c r="P4" s="214"/>
      <c r="Q4" s="116" t="s">
        <v>452</v>
      </c>
      <c r="R4" s="116" t="s">
        <v>48</v>
      </c>
      <c r="S4" s="116" t="s">
        <v>49</v>
      </c>
      <c r="T4" s="116" t="s">
        <v>50</v>
      </c>
      <c r="U4" s="116" t="s">
        <v>51</v>
      </c>
      <c r="V4" s="116" t="s">
        <v>52</v>
      </c>
      <c r="W4" s="214"/>
      <c r="X4" s="214"/>
      <c r="Y4" s="214"/>
      <c r="Z4" s="214"/>
    </row>
    <row r="5" spans="1:26" s="111" customFormat="1" ht="18" customHeight="1">
      <c r="A5" s="219" t="s">
        <v>73</v>
      </c>
      <c r="B5" s="219"/>
      <c r="C5" s="219"/>
      <c r="D5" s="219"/>
      <c r="E5" s="219"/>
      <c r="F5" s="131"/>
      <c r="G5" s="132"/>
      <c r="H5" s="133"/>
      <c r="I5" s="133"/>
      <c r="J5" s="134"/>
      <c r="K5" s="135"/>
      <c r="L5" s="132"/>
      <c r="M5" s="132"/>
      <c r="N5" s="132"/>
      <c r="O5" s="135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</row>
    <row r="6" spans="1:26" s="159" customFormat="1" ht="87" customHeight="1">
      <c r="A6" s="143" t="s">
        <v>262</v>
      </c>
      <c r="B6" s="1" t="s">
        <v>741</v>
      </c>
      <c r="C6" s="2" t="s">
        <v>742</v>
      </c>
      <c r="D6" s="24" t="s">
        <v>376</v>
      </c>
      <c r="E6" s="24" t="s">
        <v>100</v>
      </c>
      <c r="F6" s="24" t="s">
        <v>100</v>
      </c>
      <c r="G6" s="2">
        <v>2010</v>
      </c>
      <c r="H6" s="156">
        <v>5138000</v>
      </c>
      <c r="I6" s="156" t="s">
        <v>1228</v>
      </c>
      <c r="J6" s="157" t="s">
        <v>409</v>
      </c>
      <c r="K6" s="158" t="s">
        <v>743</v>
      </c>
      <c r="L6" s="24" t="s">
        <v>744</v>
      </c>
      <c r="M6" s="24" t="s">
        <v>745</v>
      </c>
      <c r="N6" s="24" t="s">
        <v>746</v>
      </c>
      <c r="O6" s="158"/>
      <c r="P6" s="2" t="s">
        <v>1105</v>
      </c>
      <c r="Q6" s="2"/>
      <c r="R6" s="33" t="s">
        <v>398</v>
      </c>
      <c r="S6" s="33" t="s">
        <v>398</v>
      </c>
      <c r="T6" s="33" t="s">
        <v>398</v>
      </c>
      <c r="U6" s="33" t="s">
        <v>398</v>
      </c>
      <c r="V6" s="33" t="s">
        <v>398</v>
      </c>
      <c r="W6" s="2">
        <v>1577</v>
      </c>
      <c r="X6" s="33">
        <v>3</v>
      </c>
      <c r="Y6" s="33" t="s">
        <v>61</v>
      </c>
      <c r="Z6" s="33" t="s">
        <v>61</v>
      </c>
    </row>
    <row r="7" spans="1:26" s="159" customFormat="1" ht="147.75" customHeight="1">
      <c r="A7" s="143" t="s">
        <v>264</v>
      </c>
      <c r="B7" s="1" t="s">
        <v>747</v>
      </c>
      <c r="C7" s="2" t="s">
        <v>748</v>
      </c>
      <c r="D7" s="24" t="s">
        <v>376</v>
      </c>
      <c r="E7" s="24" t="s">
        <v>100</v>
      </c>
      <c r="F7" s="24" t="s">
        <v>100</v>
      </c>
      <c r="G7" s="2">
        <v>2007</v>
      </c>
      <c r="H7" s="156">
        <v>7320000</v>
      </c>
      <c r="I7" s="156" t="s">
        <v>1228</v>
      </c>
      <c r="J7" s="157" t="s">
        <v>749</v>
      </c>
      <c r="K7" s="158" t="s">
        <v>750</v>
      </c>
      <c r="L7" s="24" t="s">
        <v>751</v>
      </c>
      <c r="M7" s="24" t="s">
        <v>752</v>
      </c>
      <c r="N7" s="24" t="s">
        <v>753</v>
      </c>
      <c r="O7" s="158"/>
      <c r="P7" s="2" t="s">
        <v>1105</v>
      </c>
      <c r="Q7" s="2"/>
      <c r="R7" s="33" t="s">
        <v>398</v>
      </c>
      <c r="S7" s="33" t="s">
        <v>398</v>
      </c>
      <c r="T7" s="33" t="s">
        <v>398</v>
      </c>
      <c r="U7" s="33" t="s">
        <v>398</v>
      </c>
      <c r="V7" s="33" t="s">
        <v>398</v>
      </c>
      <c r="W7" s="2">
        <v>2260</v>
      </c>
      <c r="X7" s="160">
        <v>1</v>
      </c>
      <c r="Y7" s="160" t="s">
        <v>61</v>
      </c>
      <c r="Z7" s="33" t="s">
        <v>61</v>
      </c>
    </row>
    <row r="8" spans="1:26" s="159" customFormat="1" ht="76.5" customHeight="1">
      <c r="A8" s="143" t="s">
        <v>267</v>
      </c>
      <c r="B8" s="1" t="s">
        <v>754</v>
      </c>
      <c r="C8" s="2" t="s">
        <v>755</v>
      </c>
      <c r="D8" s="24" t="s">
        <v>376</v>
      </c>
      <c r="E8" s="24" t="s">
        <v>100</v>
      </c>
      <c r="F8" s="2" t="s">
        <v>756</v>
      </c>
      <c r="G8" s="2">
        <v>1895</v>
      </c>
      <c r="H8" s="156">
        <v>2139000</v>
      </c>
      <c r="I8" s="156" t="s">
        <v>1228</v>
      </c>
      <c r="J8" s="157" t="s">
        <v>749</v>
      </c>
      <c r="K8" s="158" t="s">
        <v>757</v>
      </c>
      <c r="L8" s="24" t="s">
        <v>758</v>
      </c>
      <c r="M8" s="24" t="s">
        <v>759</v>
      </c>
      <c r="N8" s="24" t="s">
        <v>760</v>
      </c>
      <c r="O8" s="158"/>
      <c r="P8" s="2" t="s">
        <v>1105</v>
      </c>
      <c r="Q8" s="2"/>
      <c r="R8" s="33" t="s">
        <v>398</v>
      </c>
      <c r="S8" s="33" t="s">
        <v>398</v>
      </c>
      <c r="T8" s="33" t="s">
        <v>398</v>
      </c>
      <c r="U8" s="33" t="s">
        <v>398</v>
      </c>
      <c r="V8" s="33" t="s">
        <v>398</v>
      </c>
      <c r="W8" s="2">
        <v>718</v>
      </c>
      <c r="X8" s="160">
        <v>3</v>
      </c>
      <c r="Y8" s="160" t="s">
        <v>513</v>
      </c>
      <c r="Z8" s="33" t="s">
        <v>61</v>
      </c>
    </row>
    <row r="9" spans="1:26" s="159" customFormat="1" ht="39.75" customHeight="1">
      <c r="A9" s="143" t="s">
        <v>343</v>
      </c>
      <c r="B9" s="1" t="s">
        <v>761</v>
      </c>
      <c r="C9" s="2" t="s">
        <v>762</v>
      </c>
      <c r="D9" s="24" t="s">
        <v>376</v>
      </c>
      <c r="E9" s="24" t="s">
        <v>100</v>
      </c>
      <c r="F9" s="24" t="s">
        <v>100</v>
      </c>
      <c r="G9" s="2">
        <v>2002</v>
      </c>
      <c r="H9" s="156">
        <v>3906000</v>
      </c>
      <c r="I9" s="156" t="s">
        <v>1228</v>
      </c>
      <c r="J9" s="157" t="s">
        <v>409</v>
      </c>
      <c r="K9" s="158" t="s">
        <v>763</v>
      </c>
      <c r="L9" s="24" t="s">
        <v>764</v>
      </c>
      <c r="M9" s="24" t="s">
        <v>765</v>
      </c>
      <c r="N9" s="24" t="s">
        <v>766</v>
      </c>
      <c r="O9" s="158"/>
      <c r="P9" s="2" t="s">
        <v>1105</v>
      </c>
      <c r="Q9" s="2"/>
      <c r="R9" s="33" t="s">
        <v>398</v>
      </c>
      <c r="S9" s="33" t="s">
        <v>398</v>
      </c>
      <c r="T9" s="33" t="s">
        <v>398</v>
      </c>
      <c r="U9" s="33" t="s">
        <v>398</v>
      </c>
      <c r="V9" s="33" t="s">
        <v>398</v>
      </c>
      <c r="W9" s="2">
        <v>1199.03</v>
      </c>
      <c r="X9" s="160">
        <v>3</v>
      </c>
      <c r="Y9" s="33" t="s">
        <v>513</v>
      </c>
      <c r="Z9" s="33" t="s">
        <v>61</v>
      </c>
    </row>
    <row r="10" spans="1:26" s="159" customFormat="1" ht="39.75" customHeight="1">
      <c r="A10" s="143" t="s">
        <v>344</v>
      </c>
      <c r="B10" s="1" t="s">
        <v>767</v>
      </c>
      <c r="C10" s="2" t="s">
        <v>768</v>
      </c>
      <c r="D10" s="24" t="s">
        <v>376</v>
      </c>
      <c r="E10" s="24" t="s">
        <v>100</v>
      </c>
      <c r="F10" s="24" t="s">
        <v>100</v>
      </c>
      <c r="G10" s="2">
        <v>1920</v>
      </c>
      <c r="H10" s="156">
        <v>598680</v>
      </c>
      <c r="I10" s="156" t="s">
        <v>1229</v>
      </c>
      <c r="J10" s="157" t="s">
        <v>409</v>
      </c>
      <c r="K10" s="158" t="s">
        <v>1151</v>
      </c>
      <c r="L10" s="24" t="s">
        <v>769</v>
      </c>
      <c r="M10" s="24" t="s">
        <v>770</v>
      </c>
      <c r="N10" s="24" t="s">
        <v>771</v>
      </c>
      <c r="O10" s="158"/>
      <c r="P10" s="2" t="s">
        <v>1105</v>
      </c>
      <c r="Q10" s="2"/>
      <c r="R10" s="33" t="s">
        <v>398</v>
      </c>
      <c r="S10" s="33" t="s">
        <v>398</v>
      </c>
      <c r="T10" s="33" t="s">
        <v>398</v>
      </c>
      <c r="U10" s="33" t="s">
        <v>398</v>
      </c>
      <c r="V10" s="33" t="s">
        <v>398</v>
      </c>
      <c r="W10" s="2">
        <v>104.92</v>
      </c>
      <c r="X10" s="160">
        <v>3</v>
      </c>
      <c r="Y10" s="33" t="s">
        <v>513</v>
      </c>
      <c r="Z10" s="33" t="s">
        <v>61</v>
      </c>
    </row>
    <row r="11" spans="1:26" s="159" customFormat="1" ht="47.25" customHeight="1">
      <c r="A11" s="143" t="s">
        <v>345</v>
      </c>
      <c r="B11" s="1" t="s">
        <v>772</v>
      </c>
      <c r="C11" s="2" t="s">
        <v>773</v>
      </c>
      <c r="D11" s="24" t="s">
        <v>376</v>
      </c>
      <c r="E11" s="24" t="s">
        <v>100</v>
      </c>
      <c r="F11" s="24" t="s">
        <v>100</v>
      </c>
      <c r="G11" s="2">
        <v>2011</v>
      </c>
      <c r="H11" s="156">
        <v>853000</v>
      </c>
      <c r="I11" s="156" t="s">
        <v>1228</v>
      </c>
      <c r="J11" s="157" t="s">
        <v>774</v>
      </c>
      <c r="K11" s="158" t="s">
        <v>775</v>
      </c>
      <c r="L11" s="24" t="s">
        <v>776</v>
      </c>
      <c r="M11" s="24" t="s">
        <v>777</v>
      </c>
      <c r="N11" s="24" t="s">
        <v>778</v>
      </c>
      <c r="O11" s="158"/>
      <c r="P11" s="2" t="s">
        <v>1105</v>
      </c>
      <c r="Q11" s="2"/>
      <c r="R11" s="33" t="s">
        <v>398</v>
      </c>
      <c r="S11" s="33" t="s">
        <v>398</v>
      </c>
      <c r="T11" s="33" t="s">
        <v>398</v>
      </c>
      <c r="U11" s="33" t="s">
        <v>398</v>
      </c>
      <c r="V11" s="33" t="s">
        <v>398</v>
      </c>
      <c r="W11" s="2">
        <v>286.46</v>
      </c>
      <c r="X11" s="160">
        <v>1</v>
      </c>
      <c r="Y11" s="33" t="s">
        <v>513</v>
      </c>
      <c r="Z11" s="33" t="s">
        <v>61</v>
      </c>
    </row>
    <row r="12" spans="1:26" s="159" customFormat="1" ht="39.75" customHeight="1">
      <c r="A12" s="143" t="s">
        <v>346</v>
      </c>
      <c r="B12" s="1" t="s">
        <v>772</v>
      </c>
      <c r="C12" s="2" t="s">
        <v>779</v>
      </c>
      <c r="D12" s="24" t="s">
        <v>376</v>
      </c>
      <c r="E12" s="24" t="s">
        <v>100</v>
      </c>
      <c r="F12" s="24" t="s">
        <v>100</v>
      </c>
      <c r="G12" s="2">
        <v>2011</v>
      </c>
      <c r="H12" s="156">
        <v>451000</v>
      </c>
      <c r="I12" s="156" t="s">
        <v>1228</v>
      </c>
      <c r="J12" s="157" t="s">
        <v>774</v>
      </c>
      <c r="K12" s="158" t="s">
        <v>775</v>
      </c>
      <c r="L12" s="24" t="s">
        <v>780</v>
      </c>
      <c r="M12" s="24" t="s">
        <v>781</v>
      </c>
      <c r="N12" s="24" t="s">
        <v>782</v>
      </c>
      <c r="O12" s="158"/>
      <c r="P12" s="2" t="s">
        <v>1105</v>
      </c>
      <c r="Q12" s="2"/>
      <c r="R12" s="33" t="s">
        <v>398</v>
      </c>
      <c r="S12" s="33" t="s">
        <v>398</v>
      </c>
      <c r="T12" s="33" t="s">
        <v>398</v>
      </c>
      <c r="U12" s="33" t="s">
        <v>398</v>
      </c>
      <c r="V12" s="33" t="s">
        <v>398</v>
      </c>
      <c r="W12" s="2">
        <v>268.42</v>
      </c>
      <c r="X12" s="160">
        <v>1</v>
      </c>
      <c r="Y12" s="33" t="s">
        <v>513</v>
      </c>
      <c r="Z12" s="33" t="s">
        <v>61</v>
      </c>
    </row>
    <row r="13" spans="1:26" s="159" customFormat="1" ht="48" customHeight="1">
      <c r="A13" s="143" t="s">
        <v>347</v>
      </c>
      <c r="B13" s="1" t="s">
        <v>772</v>
      </c>
      <c r="C13" s="2" t="s">
        <v>783</v>
      </c>
      <c r="D13" s="24" t="s">
        <v>376</v>
      </c>
      <c r="E13" s="24" t="s">
        <v>100</v>
      </c>
      <c r="F13" s="24" t="s">
        <v>100</v>
      </c>
      <c r="G13" s="2">
        <v>2011</v>
      </c>
      <c r="H13" s="156">
        <v>167440.27</v>
      </c>
      <c r="I13" s="156" t="s">
        <v>1229</v>
      </c>
      <c r="J13" s="157" t="s">
        <v>774</v>
      </c>
      <c r="K13" s="158" t="s">
        <v>775</v>
      </c>
      <c r="L13" s="24" t="s">
        <v>776</v>
      </c>
      <c r="M13" s="24" t="s">
        <v>784</v>
      </c>
      <c r="N13" s="24" t="s">
        <v>785</v>
      </c>
      <c r="O13" s="158"/>
      <c r="P13" s="2" t="s">
        <v>1105</v>
      </c>
      <c r="Q13" s="2"/>
      <c r="R13" s="33" t="s">
        <v>398</v>
      </c>
      <c r="S13" s="33" t="s">
        <v>398</v>
      </c>
      <c r="T13" s="33" t="s">
        <v>398</v>
      </c>
      <c r="U13" s="33" t="s">
        <v>398</v>
      </c>
      <c r="V13" s="33" t="s">
        <v>398</v>
      </c>
      <c r="W13" s="2">
        <v>64.63</v>
      </c>
      <c r="X13" s="160">
        <v>1</v>
      </c>
      <c r="Y13" s="33" t="s">
        <v>513</v>
      </c>
      <c r="Z13" s="33" t="s">
        <v>61</v>
      </c>
    </row>
    <row r="14" spans="1:26" s="159" customFormat="1" ht="39.75" customHeight="1">
      <c r="A14" s="143" t="s">
        <v>348</v>
      </c>
      <c r="B14" s="1" t="s">
        <v>772</v>
      </c>
      <c r="C14" s="2" t="s">
        <v>783</v>
      </c>
      <c r="D14" s="24" t="s">
        <v>376</v>
      </c>
      <c r="E14" s="24" t="s">
        <v>100</v>
      </c>
      <c r="F14" s="24" t="s">
        <v>100</v>
      </c>
      <c r="G14" s="2">
        <v>2011</v>
      </c>
      <c r="H14" s="156">
        <v>343000</v>
      </c>
      <c r="I14" s="156" t="s">
        <v>1228</v>
      </c>
      <c r="J14" s="157" t="s">
        <v>774</v>
      </c>
      <c r="K14" s="158" t="s">
        <v>775</v>
      </c>
      <c r="L14" s="24" t="s">
        <v>776</v>
      </c>
      <c r="M14" s="24" t="s">
        <v>784</v>
      </c>
      <c r="N14" s="24" t="s">
        <v>786</v>
      </c>
      <c r="O14" s="158"/>
      <c r="P14" s="2" t="s">
        <v>1105</v>
      </c>
      <c r="Q14" s="2"/>
      <c r="R14" s="33" t="s">
        <v>398</v>
      </c>
      <c r="S14" s="33" t="s">
        <v>398</v>
      </c>
      <c r="T14" s="33" t="s">
        <v>398</v>
      </c>
      <c r="U14" s="33" t="s">
        <v>398</v>
      </c>
      <c r="V14" s="33" t="s">
        <v>398</v>
      </c>
      <c r="W14" s="2">
        <v>153.24</v>
      </c>
      <c r="X14" s="160">
        <v>1</v>
      </c>
      <c r="Y14" s="33" t="s">
        <v>513</v>
      </c>
      <c r="Z14" s="33" t="s">
        <v>61</v>
      </c>
    </row>
    <row r="15" spans="1:26" s="159" customFormat="1" ht="39.75" customHeight="1">
      <c r="A15" s="143" t="s">
        <v>349</v>
      </c>
      <c r="B15" s="1" t="s">
        <v>787</v>
      </c>
      <c r="C15" s="2" t="s">
        <v>99</v>
      </c>
      <c r="D15" s="24" t="s">
        <v>376</v>
      </c>
      <c r="E15" s="24" t="s">
        <v>100</v>
      </c>
      <c r="F15" s="24" t="s">
        <v>100</v>
      </c>
      <c r="G15" s="2">
        <v>1966</v>
      </c>
      <c r="H15" s="156">
        <v>295571.08</v>
      </c>
      <c r="I15" s="156" t="s">
        <v>1229</v>
      </c>
      <c r="J15" s="157" t="s">
        <v>788</v>
      </c>
      <c r="K15" s="158" t="s">
        <v>789</v>
      </c>
      <c r="L15" s="24" t="s">
        <v>790</v>
      </c>
      <c r="M15" s="24" t="s">
        <v>448</v>
      </c>
      <c r="N15" s="24" t="s">
        <v>791</v>
      </c>
      <c r="O15" s="158"/>
      <c r="P15" s="2" t="s">
        <v>1105</v>
      </c>
      <c r="Q15" s="2"/>
      <c r="R15" s="33" t="s">
        <v>398</v>
      </c>
      <c r="S15" s="33" t="s">
        <v>398</v>
      </c>
      <c r="T15" s="33" t="s">
        <v>398</v>
      </c>
      <c r="U15" s="33" t="s">
        <v>398</v>
      </c>
      <c r="V15" s="33" t="s">
        <v>398</v>
      </c>
      <c r="W15" s="2">
        <v>186.59</v>
      </c>
      <c r="X15" s="160">
        <v>1</v>
      </c>
      <c r="Y15" s="160" t="s">
        <v>61</v>
      </c>
      <c r="Z15" s="33" t="s">
        <v>61</v>
      </c>
    </row>
    <row r="16" spans="1:26" s="159" customFormat="1" ht="39.75" customHeight="1">
      <c r="A16" s="143" t="s">
        <v>350</v>
      </c>
      <c r="B16" s="1" t="s">
        <v>792</v>
      </c>
      <c r="C16" s="2" t="s">
        <v>793</v>
      </c>
      <c r="D16" s="24" t="s">
        <v>376</v>
      </c>
      <c r="E16" s="24" t="s">
        <v>100</v>
      </c>
      <c r="F16" s="24" t="s">
        <v>100</v>
      </c>
      <c r="G16" s="2">
        <v>1935</v>
      </c>
      <c r="H16" s="156">
        <v>31200</v>
      </c>
      <c r="I16" s="156" t="s">
        <v>1228</v>
      </c>
      <c r="J16" s="157" t="s">
        <v>788</v>
      </c>
      <c r="K16" s="64" t="s">
        <v>424</v>
      </c>
      <c r="L16" s="24" t="s">
        <v>794</v>
      </c>
      <c r="M16" s="24" t="s">
        <v>795</v>
      </c>
      <c r="N16" s="24" t="s">
        <v>791</v>
      </c>
      <c r="O16" s="64"/>
      <c r="P16" s="2" t="s">
        <v>1105</v>
      </c>
      <c r="Q16" s="2"/>
      <c r="R16" s="33" t="s">
        <v>398</v>
      </c>
      <c r="S16" s="33" t="s">
        <v>398</v>
      </c>
      <c r="T16" s="33" t="s">
        <v>398</v>
      </c>
      <c r="U16" s="33" t="s">
        <v>398</v>
      </c>
      <c r="V16" s="33" t="s">
        <v>398</v>
      </c>
      <c r="W16" s="33">
        <v>92.78</v>
      </c>
      <c r="X16" s="160">
        <v>1</v>
      </c>
      <c r="Y16" s="160" t="s">
        <v>61</v>
      </c>
      <c r="Z16" s="33" t="s">
        <v>61</v>
      </c>
    </row>
    <row r="17" spans="1:26" s="159" customFormat="1" ht="39.75" customHeight="1">
      <c r="A17" s="143" t="s">
        <v>351</v>
      </c>
      <c r="B17" s="1" t="s">
        <v>796</v>
      </c>
      <c r="C17" s="2" t="s">
        <v>797</v>
      </c>
      <c r="D17" s="24" t="s">
        <v>376</v>
      </c>
      <c r="E17" s="24" t="s">
        <v>100</v>
      </c>
      <c r="F17" s="24" t="s">
        <v>100</v>
      </c>
      <c r="G17" s="2">
        <v>1935</v>
      </c>
      <c r="H17" s="156">
        <v>1228000</v>
      </c>
      <c r="I17" s="156" t="s">
        <v>1228</v>
      </c>
      <c r="J17" s="157" t="s">
        <v>788</v>
      </c>
      <c r="K17" s="64" t="s">
        <v>798</v>
      </c>
      <c r="L17" s="24" t="s">
        <v>799</v>
      </c>
      <c r="M17" s="24" t="s">
        <v>800</v>
      </c>
      <c r="N17" s="24" t="s">
        <v>801</v>
      </c>
      <c r="O17" s="64"/>
      <c r="P17" s="2" t="s">
        <v>1105</v>
      </c>
      <c r="Q17" s="2"/>
      <c r="R17" s="33" t="s">
        <v>398</v>
      </c>
      <c r="S17" s="33" t="s">
        <v>398</v>
      </c>
      <c r="T17" s="33" t="s">
        <v>398</v>
      </c>
      <c r="U17" s="33" t="s">
        <v>398</v>
      </c>
      <c r="V17" s="33" t="s">
        <v>398</v>
      </c>
      <c r="W17" s="33">
        <v>610.8</v>
      </c>
      <c r="X17" s="160">
        <v>2</v>
      </c>
      <c r="Y17" s="160" t="s">
        <v>513</v>
      </c>
      <c r="Z17" s="33" t="s">
        <v>61</v>
      </c>
    </row>
    <row r="18" spans="1:26" s="159" customFormat="1" ht="39.75" customHeight="1">
      <c r="A18" s="143" t="s">
        <v>352</v>
      </c>
      <c r="B18" s="1" t="s">
        <v>802</v>
      </c>
      <c r="C18" s="2" t="s">
        <v>803</v>
      </c>
      <c r="D18" s="24" t="s">
        <v>376</v>
      </c>
      <c r="E18" s="24" t="s">
        <v>100</v>
      </c>
      <c r="F18" s="24" t="s">
        <v>100</v>
      </c>
      <c r="G18" s="2">
        <v>1935</v>
      </c>
      <c r="H18" s="156">
        <v>400000</v>
      </c>
      <c r="I18" s="156" t="s">
        <v>1230</v>
      </c>
      <c r="J18" s="157" t="s">
        <v>788</v>
      </c>
      <c r="K18" s="64" t="s">
        <v>1145</v>
      </c>
      <c r="L18" s="24" t="s">
        <v>804</v>
      </c>
      <c r="M18" s="24" t="s">
        <v>448</v>
      </c>
      <c r="N18" s="24" t="s">
        <v>805</v>
      </c>
      <c r="O18" s="64"/>
      <c r="P18" s="2" t="s">
        <v>1105</v>
      </c>
      <c r="Q18" s="2"/>
      <c r="R18" s="33" t="s">
        <v>398</v>
      </c>
      <c r="S18" s="33" t="s">
        <v>398</v>
      </c>
      <c r="T18" s="33" t="s">
        <v>398</v>
      </c>
      <c r="U18" s="33" t="s">
        <v>398</v>
      </c>
      <c r="V18" s="33" t="s">
        <v>398</v>
      </c>
      <c r="W18" s="2">
        <v>222</v>
      </c>
      <c r="X18" s="160">
        <v>1</v>
      </c>
      <c r="Y18" s="160" t="s">
        <v>61</v>
      </c>
      <c r="Z18" s="33" t="s">
        <v>61</v>
      </c>
    </row>
    <row r="19" spans="1:26" s="159" customFormat="1" ht="82.5" customHeight="1">
      <c r="A19" s="143" t="s">
        <v>353</v>
      </c>
      <c r="B19" s="1" t="s">
        <v>806</v>
      </c>
      <c r="C19" s="2" t="s">
        <v>807</v>
      </c>
      <c r="D19" s="24" t="s">
        <v>376</v>
      </c>
      <c r="E19" s="24" t="s">
        <v>100</v>
      </c>
      <c r="F19" s="24" t="s">
        <v>100</v>
      </c>
      <c r="G19" s="2">
        <v>1986</v>
      </c>
      <c r="H19" s="156">
        <v>500000</v>
      </c>
      <c r="I19" s="156" t="s">
        <v>1230</v>
      </c>
      <c r="J19" s="157" t="s">
        <v>788</v>
      </c>
      <c r="K19" s="158" t="s">
        <v>750</v>
      </c>
      <c r="L19" s="24" t="s">
        <v>808</v>
      </c>
      <c r="M19" s="24" t="s">
        <v>809</v>
      </c>
      <c r="N19" s="24" t="s">
        <v>810</v>
      </c>
      <c r="O19" s="158"/>
      <c r="P19" s="2" t="s">
        <v>1105</v>
      </c>
      <c r="Q19" s="2"/>
      <c r="R19" s="33" t="s">
        <v>398</v>
      </c>
      <c r="S19" s="33" t="s">
        <v>398</v>
      </c>
      <c r="T19" s="33" t="s">
        <v>398</v>
      </c>
      <c r="U19" s="33" t="s">
        <v>398</v>
      </c>
      <c r="V19" s="33" t="s">
        <v>398</v>
      </c>
      <c r="W19" s="33">
        <v>492.62</v>
      </c>
      <c r="X19" s="160">
        <v>2</v>
      </c>
      <c r="Y19" s="160" t="s">
        <v>513</v>
      </c>
      <c r="Z19" s="33" t="s">
        <v>61</v>
      </c>
    </row>
    <row r="20" spans="1:26" s="159" customFormat="1" ht="39.75" customHeight="1">
      <c r="A20" s="143" t="s">
        <v>354</v>
      </c>
      <c r="B20" s="1" t="s">
        <v>811</v>
      </c>
      <c r="C20" s="2" t="s">
        <v>812</v>
      </c>
      <c r="D20" s="24" t="s">
        <v>376</v>
      </c>
      <c r="E20" s="24" t="s">
        <v>100</v>
      </c>
      <c r="F20" s="24" t="s">
        <v>100</v>
      </c>
      <c r="G20" s="2">
        <v>1996</v>
      </c>
      <c r="H20" s="156">
        <v>814000</v>
      </c>
      <c r="I20" s="156" t="s">
        <v>1228</v>
      </c>
      <c r="J20" s="157" t="s">
        <v>788</v>
      </c>
      <c r="K20" s="64" t="s">
        <v>862</v>
      </c>
      <c r="L20" s="24" t="s">
        <v>813</v>
      </c>
      <c r="M20" s="24" t="s">
        <v>814</v>
      </c>
      <c r="N20" s="24" t="s">
        <v>815</v>
      </c>
      <c r="O20" s="64"/>
      <c r="P20" s="2" t="s">
        <v>1105</v>
      </c>
      <c r="Q20" s="2"/>
      <c r="R20" s="33" t="s">
        <v>398</v>
      </c>
      <c r="S20" s="33" t="s">
        <v>398</v>
      </c>
      <c r="T20" s="33" t="s">
        <v>398</v>
      </c>
      <c r="U20" s="33" t="s">
        <v>398</v>
      </c>
      <c r="V20" s="33" t="s">
        <v>398</v>
      </c>
      <c r="W20" s="2">
        <v>320</v>
      </c>
      <c r="X20" s="160">
        <v>1</v>
      </c>
      <c r="Y20" s="160"/>
      <c r="Z20" s="33" t="s">
        <v>61</v>
      </c>
    </row>
    <row r="21" spans="1:26" s="159" customFormat="1" ht="39.75" customHeight="1">
      <c r="A21" s="143" t="s">
        <v>355</v>
      </c>
      <c r="B21" s="1" t="s">
        <v>816</v>
      </c>
      <c r="C21" s="2" t="s">
        <v>812</v>
      </c>
      <c r="D21" s="24" t="s">
        <v>376</v>
      </c>
      <c r="E21" s="24" t="s">
        <v>100</v>
      </c>
      <c r="F21" s="24" t="s">
        <v>100</v>
      </c>
      <c r="G21" s="2">
        <v>1920</v>
      </c>
      <c r="H21" s="156">
        <v>626000</v>
      </c>
      <c r="I21" s="156" t="s">
        <v>1228</v>
      </c>
      <c r="J21" s="157" t="s">
        <v>788</v>
      </c>
      <c r="K21" s="64" t="s">
        <v>436</v>
      </c>
      <c r="L21" s="24" t="s">
        <v>569</v>
      </c>
      <c r="M21" s="24" t="s">
        <v>397</v>
      </c>
      <c r="N21" s="24" t="s">
        <v>817</v>
      </c>
      <c r="O21" s="64"/>
      <c r="P21" s="2" t="s">
        <v>1105</v>
      </c>
      <c r="Q21" s="2"/>
      <c r="R21" s="33" t="s">
        <v>398</v>
      </c>
      <c r="S21" s="33" t="s">
        <v>398</v>
      </c>
      <c r="T21" s="33" t="s">
        <v>398</v>
      </c>
      <c r="U21" s="33" t="s">
        <v>398</v>
      </c>
      <c r="V21" s="33" t="s">
        <v>398</v>
      </c>
      <c r="W21" s="2">
        <v>246</v>
      </c>
      <c r="X21" s="160">
        <v>1</v>
      </c>
      <c r="Y21" s="160"/>
      <c r="Z21" s="33" t="s">
        <v>61</v>
      </c>
    </row>
    <row r="22" spans="1:26" s="159" customFormat="1" ht="39.75" customHeight="1">
      <c r="A22" s="143" t="s">
        <v>356</v>
      </c>
      <c r="B22" s="1" t="s">
        <v>761</v>
      </c>
      <c r="C22" s="2" t="s">
        <v>762</v>
      </c>
      <c r="D22" s="24" t="s">
        <v>376</v>
      </c>
      <c r="E22" s="24" t="s">
        <v>100</v>
      </c>
      <c r="F22" s="24" t="s">
        <v>100</v>
      </c>
      <c r="G22" s="2">
        <v>1960</v>
      </c>
      <c r="H22" s="156">
        <v>508000</v>
      </c>
      <c r="I22" s="156" t="s">
        <v>1228</v>
      </c>
      <c r="J22" s="157" t="s">
        <v>788</v>
      </c>
      <c r="K22" s="158" t="s">
        <v>818</v>
      </c>
      <c r="L22" s="24" t="s">
        <v>819</v>
      </c>
      <c r="M22" s="24" t="s">
        <v>820</v>
      </c>
      <c r="N22" s="24" t="s">
        <v>821</v>
      </c>
      <c r="O22" s="158"/>
      <c r="P22" s="2" t="s">
        <v>1105</v>
      </c>
      <c r="Q22" s="2"/>
      <c r="R22" s="33" t="s">
        <v>398</v>
      </c>
      <c r="S22" s="33" t="s">
        <v>398</v>
      </c>
      <c r="T22" s="33" t="s">
        <v>398</v>
      </c>
      <c r="U22" s="33" t="s">
        <v>398</v>
      </c>
      <c r="V22" s="33" t="s">
        <v>398</v>
      </c>
      <c r="W22" s="2">
        <v>164.93</v>
      </c>
      <c r="X22" s="160">
        <v>2</v>
      </c>
      <c r="Y22" s="160" t="s">
        <v>513</v>
      </c>
      <c r="Z22" s="33" t="s">
        <v>61</v>
      </c>
    </row>
    <row r="23" spans="1:26" s="159" customFormat="1" ht="39.75" customHeight="1">
      <c r="A23" s="143" t="s">
        <v>357</v>
      </c>
      <c r="B23" s="1" t="s">
        <v>822</v>
      </c>
      <c r="C23" s="2" t="s">
        <v>823</v>
      </c>
      <c r="D23" s="24" t="s">
        <v>376</v>
      </c>
      <c r="E23" s="24" t="s">
        <v>100</v>
      </c>
      <c r="F23" s="24" t="s">
        <v>100</v>
      </c>
      <c r="G23" s="2">
        <v>1980</v>
      </c>
      <c r="H23" s="156">
        <v>1500000</v>
      </c>
      <c r="I23" s="156" t="s">
        <v>1230</v>
      </c>
      <c r="J23" s="157" t="s">
        <v>788</v>
      </c>
      <c r="K23" s="158" t="s">
        <v>824</v>
      </c>
      <c r="L23" s="24" t="s">
        <v>569</v>
      </c>
      <c r="M23" s="24" t="s">
        <v>820</v>
      </c>
      <c r="N23" s="24" t="s">
        <v>821</v>
      </c>
      <c r="O23" s="158"/>
      <c r="P23" s="2" t="s">
        <v>1105</v>
      </c>
      <c r="Q23" s="2"/>
      <c r="R23" s="33" t="s">
        <v>398</v>
      </c>
      <c r="S23" s="33" t="s">
        <v>398</v>
      </c>
      <c r="T23" s="33" t="s">
        <v>398</v>
      </c>
      <c r="U23" s="33" t="s">
        <v>398</v>
      </c>
      <c r="V23" s="33" t="s">
        <v>398</v>
      </c>
      <c r="W23" s="2">
        <v>1213</v>
      </c>
      <c r="X23" s="160">
        <v>2</v>
      </c>
      <c r="Y23" s="160" t="s">
        <v>513</v>
      </c>
      <c r="Z23" s="33" t="s">
        <v>61</v>
      </c>
    </row>
    <row r="24" spans="1:26" s="159" customFormat="1" ht="39.75" customHeight="1">
      <c r="A24" s="143" t="s">
        <v>358</v>
      </c>
      <c r="B24" s="1" t="s">
        <v>825</v>
      </c>
      <c r="C24" s="2" t="s">
        <v>762</v>
      </c>
      <c r="D24" s="24" t="s">
        <v>376</v>
      </c>
      <c r="E24" s="24" t="s">
        <v>100</v>
      </c>
      <c r="F24" s="24" t="s">
        <v>100</v>
      </c>
      <c r="G24" s="2">
        <v>1939</v>
      </c>
      <c r="H24" s="156">
        <v>277000</v>
      </c>
      <c r="I24" s="156" t="s">
        <v>1228</v>
      </c>
      <c r="J24" s="157" t="s">
        <v>446</v>
      </c>
      <c r="K24" s="158" t="s">
        <v>826</v>
      </c>
      <c r="L24" s="24" t="s">
        <v>819</v>
      </c>
      <c r="M24" s="24" t="s">
        <v>827</v>
      </c>
      <c r="N24" s="24" t="s">
        <v>828</v>
      </c>
      <c r="O24" s="158"/>
      <c r="P24" s="2" t="s">
        <v>1105</v>
      </c>
      <c r="Q24" s="2"/>
      <c r="R24" s="33" t="s">
        <v>398</v>
      </c>
      <c r="S24" s="33" t="s">
        <v>398</v>
      </c>
      <c r="T24" s="33" t="s">
        <v>398</v>
      </c>
      <c r="U24" s="33" t="s">
        <v>398</v>
      </c>
      <c r="V24" s="33" t="s">
        <v>398</v>
      </c>
      <c r="W24" s="2">
        <v>90</v>
      </c>
      <c r="X24" s="160">
        <v>2</v>
      </c>
      <c r="Y24" s="160"/>
      <c r="Z24" s="33" t="s">
        <v>61</v>
      </c>
    </row>
    <row r="25" spans="1:26" s="159" customFormat="1" ht="39.75" customHeight="1">
      <c r="A25" s="143" t="s">
        <v>359</v>
      </c>
      <c r="B25" s="1" t="s">
        <v>825</v>
      </c>
      <c r="C25" s="2" t="s">
        <v>762</v>
      </c>
      <c r="D25" s="24" t="s">
        <v>376</v>
      </c>
      <c r="E25" s="24" t="s">
        <v>100</v>
      </c>
      <c r="F25" s="24" t="s">
        <v>100</v>
      </c>
      <c r="G25" s="2">
        <v>1939</v>
      </c>
      <c r="H25" s="156">
        <v>262000</v>
      </c>
      <c r="I25" s="156" t="s">
        <v>1228</v>
      </c>
      <c r="J25" s="157" t="s">
        <v>446</v>
      </c>
      <c r="K25" s="158" t="s">
        <v>829</v>
      </c>
      <c r="L25" s="24" t="s">
        <v>819</v>
      </c>
      <c r="M25" s="24" t="s">
        <v>827</v>
      </c>
      <c r="N25" s="24" t="s">
        <v>821</v>
      </c>
      <c r="O25" s="158"/>
      <c r="P25" s="2" t="s">
        <v>1105</v>
      </c>
      <c r="Q25" s="2"/>
      <c r="R25" s="33" t="s">
        <v>398</v>
      </c>
      <c r="S25" s="33" t="s">
        <v>398</v>
      </c>
      <c r="T25" s="33" t="s">
        <v>398</v>
      </c>
      <c r="U25" s="33" t="s">
        <v>398</v>
      </c>
      <c r="V25" s="33" t="s">
        <v>398</v>
      </c>
      <c r="W25" s="2">
        <v>85</v>
      </c>
      <c r="X25" s="160">
        <v>1</v>
      </c>
      <c r="Y25" s="160" t="s">
        <v>513</v>
      </c>
      <c r="Z25" s="33" t="s">
        <v>61</v>
      </c>
    </row>
    <row r="26" spans="1:26" s="159" customFormat="1" ht="39.75" customHeight="1">
      <c r="A26" s="143" t="s">
        <v>360</v>
      </c>
      <c r="B26" s="1" t="s">
        <v>830</v>
      </c>
      <c r="C26" s="2" t="s">
        <v>762</v>
      </c>
      <c r="D26" s="24" t="s">
        <v>376</v>
      </c>
      <c r="E26" s="24" t="s">
        <v>100</v>
      </c>
      <c r="F26" s="24" t="s">
        <v>100</v>
      </c>
      <c r="G26" s="2">
        <v>1939</v>
      </c>
      <c r="H26" s="156">
        <v>185000</v>
      </c>
      <c r="I26" s="156" t="s">
        <v>1228</v>
      </c>
      <c r="J26" s="157" t="s">
        <v>446</v>
      </c>
      <c r="K26" s="158" t="s">
        <v>831</v>
      </c>
      <c r="L26" s="24" t="s">
        <v>819</v>
      </c>
      <c r="M26" s="24" t="s">
        <v>827</v>
      </c>
      <c r="N26" s="24" t="s">
        <v>821</v>
      </c>
      <c r="O26" s="158"/>
      <c r="P26" s="2" t="s">
        <v>1105</v>
      </c>
      <c r="Q26" s="2"/>
      <c r="R26" s="33" t="s">
        <v>398</v>
      </c>
      <c r="S26" s="33" t="s">
        <v>398</v>
      </c>
      <c r="T26" s="33" t="s">
        <v>398</v>
      </c>
      <c r="U26" s="33" t="s">
        <v>398</v>
      </c>
      <c r="V26" s="33" t="s">
        <v>398</v>
      </c>
      <c r="W26" s="2">
        <v>60</v>
      </c>
      <c r="X26" s="160">
        <v>1</v>
      </c>
      <c r="Y26" s="160" t="s">
        <v>513</v>
      </c>
      <c r="Z26" s="33" t="s">
        <v>61</v>
      </c>
    </row>
    <row r="27" spans="1:26" s="159" customFormat="1" ht="39.75" customHeight="1">
      <c r="A27" s="143" t="s">
        <v>361</v>
      </c>
      <c r="B27" s="1" t="s">
        <v>832</v>
      </c>
      <c r="C27" s="2" t="s">
        <v>833</v>
      </c>
      <c r="D27" s="24" t="s">
        <v>376</v>
      </c>
      <c r="E27" s="24" t="s">
        <v>100</v>
      </c>
      <c r="F27" s="24" t="s">
        <v>100</v>
      </c>
      <c r="G27" s="2"/>
      <c r="H27" s="156">
        <v>90920</v>
      </c>
      <c r="I27" s="156" t="s">
        <v>1229</v>
      </c>
      <c r="J27" s="157" t="s">
        <v>446</v>
      </c>
      <c r="K27" s="158" t="s">
        <v>834</v>
      </c>
      <c r="L27" s="24"/>
      <c r="M27" s="24"/>
      <c r="N27" s="24"/>
      <c r="O27" s="158"/>
      <c r="P27" s="2" t="s">
        <v>1105</v>
      </c>
      <c r="Q27" s="2"/>
      <c r="R27" s="33" t="s">
        <v>398</v>
      </c>
      <c r="S27" s="33" t="s">
        <v>398</v>
      </c>
      <c r="T27" s="33" t="s">
        <v>398</v>
      </c>
      <c r="U27" s="33" t="s">
        <v>398</v>
      </c>
      <c r="V27" s="33" t="s">
        <v>398</v>
      </c>
      <c r="W27" s="2"/>
      <c r="X27" s="160">
        <v>2</v>
      </c>
      <c r="Y27" s="160"/>
      <c r="Z27" s="33" t="s">
        <v>61</v>
      </c>
    </row>
    <row r="28" spans="1:26" s="159" customFormat="1" ht="39.75" customHeight="1">
      <c r="A28" s="143" t="s">
        <v>362</v>
      </c>
      <c r="B28" s="1" t="s">
        <v>835</v>
      </c>
      <c r="C28" s="2" t="s">
        <v>836</v>
      </c>
      <c r="D28" s="24" t="s">
        <v>376</v>
      </c>
      <c r="E28" s="24" t="s">
        <v>100</v>
      </c>
      <c r="F28" s="24" t="s">
        <v>100</v>
      </c>
      <c r="G28" s="2">
        <v>2008</v>
      </c>
      <c r="H28" s="156">
        <v>362000</v>
      </c>
      <c r="I28" s="156" t="s">
        <v>1228</v>
      </c>
      <c r="J28" s="157" t="s">
        <v>446</v>
      </c>
      <c r="K28" s="158" t="s">
        <v>837</v>
      </c>
      <c r="L28" s="24" t="s">
        <v>819</v>
      </c>
      <c r="M28" s="24" t="s">
        <v>745</v>
      </c>
      <c r="N28" s="24" t="s">
        <v>838</v>
      </c>
      <c r="O28" s="158"/>
      <c r="P28" s="2" t="s">
        <v>1105</v>
      </c>
      <c r="Q28" s="2"/>
      <c r="R28" s="33" t="s">
        <v>398</v>
      </c>
      <c r="S28" s="33" t="s">
        <v>398</v>
      </c>
      <c r="T28" s="33" t="s">
        <v>398</v>
      </c>
      <c r="U28" s="33" t="s">
        <v>398</v>
      </c>
      <c r="V28" s="33" t="s">
        <v>398</v>
      </c>
      <c r="W28" s="2">
        <v>180</v>
      </c>
      <c r="X28" s="160">
        <v>2</v>
      </c>
      <c r="Y28" s="160" t="s">
        <v>513</v>
      </c>
      <c r="Z28" s="33" t="s">
        <v>61</v>
      </c>
    </row>
    <row r="29" spans="1:26" s="159" customFormat="1" ht="39.75" customHeight="1">
      <c r="A29" s="143" t="s">
        <v>363</v>
      </c>
      <c r="B29" s="1" t="s">
        <v>839</v>
      </c>
      <c r="C29" s="2" t="s">
        <v>840</v>
      </c>
      <c r="D29" s="24" t="s">
        <v>376</v>
      </c>
      <c r="E29" s="24" t="s">
        <v>100</v>
      </c>
      <c r="F29" s="24" t="s">
        <v>100</v>
      </c>
      <c r="G29" s="2">
        <v>1936</v>
      </c>
      <c r="H29" s="156">
        <v>201000</v>
      </c>
      <c r="I29" s="156" t="s">
        <v>1228</v>
      </c>
      <c r="J29" s="157" t="s">
        <v>446</v>
      </c>
      <c r="K29" s="158" t="s">
        <v>435</v>
      </c>
      <c r="L29" s="24" t="s">
        <v>819</v>
      </c>
      <c r="M29" s="24" t="s">
        <v>841</v>
      </c>
      <c r="N29" s="24" t="s">
        <v>821</v>
      </c>
      <c r="O29" s="158"/>
      <c r="P29" s="2" t="s">
        <v>1105</v>
      </c>
      <c r="Q29" s="2"/>
      <c r="R29" s="33" t="s">
        <v>398</v>
      </c>
      <c r="S29" s="33" t="s">
        <v>398</v>
      </c>
      <c r="T29" s="33" t="s">
        <v>398</v>
      </c>
      <c r="U29" s="33" t="s">
        <v>398</v>
      </c>
      <c r="V29" s="33" t="s">
        <v>398</v>
      </c>
      <c r="W29" s="2">
        <v>60</v>
      </c>
      <c r="X29" s="160">
        <v>1</v>
      </c>
      <c r="Y29" s="160"/>
      <c r="Z29" s="33" t="s">
        <v>61</v>
      </c>
    </row>
    <row r="30" spans="1:26" s="159" customFormat="1" ht="39.75" customHeight="1">
      <c r="A30" s="143" t="s">
        <v>364</v>
      </c>
      <c r="B30" s="1" t="s">
        <v>842</v>
      </c>
      <c r="C30" s="2" t="s">
        <v>762</v>
      </c>
      <c r="D30" s="24" t="s">
        <v>376</v>
      </c>
      <c r="E30" s="24" t="s">
        <v>100</v>
      </c>
      <c r="F30" s="14" t="s">
        <v>376</v>
      </c>
      <c r="G30" s="2">
        <v>1939</v>
      </c>
      <c r="H30" s="156">
        <v>18054.32</v>
      </c>
      <c r="I30" s="156" t="s">
        <v>1229</v>
      </c>
      <c r="J30" s="157" t="s">
        <v>446</v>
      </c>
      <c r="K30" s="158" t="s">
        <v>1146</v>
      </c>
      <c r="L30" s="24" t="s">
        <v>819</v>
      </c>
      <c r="M30" s="24" t="s">
        <v>448</v>
      </c>
      <c r="N30" s="24" t="s">
        <v>843</v>
      </c>
      <c r="O30" s="158"/>
      <c r="P30" s="2" t="s">
        <v>1105</v>
      </c>
      <c r="Q30" s="2"/>
      <c r="R30" s="33" t="s">
        <v>513</v>
      </c>
      <c r="S30" s="33" t="s">
        <v>513</v>
      </c>
      <c r="T30" s="33" t="s">
        <v>513</v>
      </c>
      <c r="U30" s="33" t="s">
        <v>513</v>
      </c>
      <c r="V30" s="33" t="s">
        <v>513</v>
      </c>
      <c r="W30" s="2" t="s">
        <v>397</v>
      </c>
      <c r="X30" s="160" t="s">
        <v>397</v>
      </c>
      <c r="Y30" s="160" t="s">
        <v>397</v>
      </c>
      <c r="Z30" s="160" t="s">
        <v>397</v>
      </c>
    </row>
    <row r="31" spans="1:26" s="159" customFormat="1" ht="39.75" customHeight="1">
      <c r="A31" s="143" t="s">
        <v>365</v>
      </c>
      <c r="B31" s="1" t="s">
        <v>844</v>
      </c>
      <c r="C31" s="2" t="s">
        <v>845</v>
      </c>
      <c r="D31" s="24" t="s">
        <v>376</v>
      </c>
      <c r="E31" s="24" t="s">
        <v>100</v>
      </c>
      <c r="F31" s="161"/>
      <c r="G31" s="2" t="s">
        <v>99</v>
      </c>
      <c r="H31" s="156">
        <v>6018</v>
      </c>
      <c r="I31" s="156" t="s">
        <v>1229</v>
      </c>
      <c r="J31" s="157" t="s">
        <v>446</v>
      </c>
      <c r="K31" s="158" t="s">
        <v>846</v>
      </c>
      <c r="L31" s="24" t="s">
        <v>847</v>
      </c>
      <c r="M31" s="24"/>
      <c r="N31" s="24"/>
      <c r="O31" s="158"/>
      <c r="P31" s="2" t="s">
        <v>1105</v>
      </c>
      <c r="Q31" s="2"/>
      <c r="R31" s="33" t="s">
        <v>419</v>
      </c>
      <c r="S31" s="33" t="s">
        <v>419</v>
      </c>
      <c r="T31" s="33" t="s">
        <v>419</v>
      </c>
      <c r="U31" s="33" t="s">
        <v>419</v>
      </c>
      <c r="V31" s="33" t="s">
        <v>419</v>
      </c>
      <c r="W31" s="160" t="s">
        <v>397</v>
      </c>
      <c r="X31" s="160" t="s">
        <v>397</v>
      </c>
      <c r="Y31" s="160" t="s">
        <v>397</v>
      </c>
      <c r="Z31" s="33" t="s">
        <v>419</v>
      </c>
    </row>
    <row r="32" spans="1:26" s="159" customFormat="1" ht="39.75" customHeight="1">
      <c r="A32" s="143" t="s">
        <v>366</v>
      </c>
      <c r="B32" s="1" t="s">
        <v>848</v>
      </c>
      <c r="C32" s="2" t="s">
        <v>840</v>
      </c>
      <c r="D32" s="24" t="s">
        <v>376</v>
      </c>
      <c r="E32" s="24" t="s">
        <v>100</v>
      </c>
      <c r="F32" s="24" t="s">
        <v>100</v>
      </c>
      <c r="G32" s="2">
        <v>1936</v>
      </c>
      <c r="H32" s="156">
        <v>403000</v>
      </c>
      <c r="I32" s="156" t="s">
        <v>1228</v>
      </c>
      <c r="J32" s="157" t="s">
        <v>446</v>
      </c>
      <c r="K32" s="158" t="s">
        <v>437</v>
      </c>
      <c r="L32" s="24" t="s">
        <v>849</v>
      </c>
      <c r="M32" s="24" t="s">
        <v>448</v>
      </c>
      <c r="N32" s="24" t="s">
        <v>843</v>
      </c>
      <c r="O32" s="158"/>
      <c r="P32" s="2" t="s">
        <v>1105</v>
      </c>
      <c r="Q32" s="2"/>
      <c r="R32" s="33" t="s">
        <v>398</v>
      </c>
      <c r="S32" s="33" t="s">
        <v>398</v>
      </c>
      <c r="T32" s="33" t="s">
        <v>398</v>
      </c>
      <c r="U32" s="33" t="s">
        <v>398</v>
      </c>
      <c r="V32" s="33" t="s">
        <v>398</v>
      </c>
      <c r="W32" s="2">
        <v>120</v>
      </c>
      <c r="X32" s="160">
        <v>1</v>
      </c>
      <c r="Y32" s="160" t="s">
        <v>61</v>
      </c>
      <c r="Z32" s="33" t="s">
        <v>61</v>
      </c>
    </row>
    <row r="33" spans="1:26" s="159" customFormat="1" ht="39.75" customHeight="1">
      <c r="A33" s="143" t="s">
        <v>367</v>
      </c>
      <c r="B33" s="1" t="s">
        <v>850</v>
      </c>
      <c r="C33" s="2" t="s">
        <v>840</v>
      </c>
      <c r="D33" s="24" t="s">
        <v>376</v>
      </c>
      <c r="E33" s="24" t="s">
        <v>100</v>
      </c>
      <c r="F33" s="24" t="s">
        <v>100</v>
      </c>
      <c r="G33" s="2">
        <v>1936</v>
      </c>
      <c r="H33" s="156">
        <v>739000</v>
      </c>
      <c r="I33" s="156" t="s">
        <v>1228</v>
      </c>
      <c r="J33" s="157" t="s">
        <v>446</v>
      </c>
      <c r="K33" s="158" t="s">
        <v>851</v>
      </c>
      <c r="L33" s="24" t="s">
        <v>819</v>
      </c>
      <c r="M33" s="24" t="s">
        <v>827</v>
      </c>
      <c r="N33" s="24" t="s">
        <v>843</v>
      </c>
      <c r="O33" s="158"/>
      <c r="P33" s="2" t="s">
        <v>1105</v>
      </c>
      <c r="Q33" s="2"/>
      <c r="R33" s="33" t="s">
        <v>398</v>
      </c>
      <c r="S33" s="33" t="s">
        <v>398</v>
      </c>
      <c r="T33" s="33" t="s">
        <v>398</v>
      </c>
      <c r="U33" s="33" t="s">
        <v>398</v>
      </c>
      <c r="V33" s="33" t="s">
        <v>398</v>
      </c>
      <c r="W33" s="2">
        <v>220</v>
      </c>
      <c r="X33" s="160">
        <v>1</v>
      </c>
      <c r="Y33" s="160" t="s">
        <v>61</v>
      </c>
      <c r="Z33" s="33" t="s">
        <v>61</v>
      </c>
    </row>
    <row r="34" spans="1:26" s="159" customFormat="1" ht="39.75" customHeight="1">
      <c r="A34" s="143" t="s">
        <v>368</v>
      </c>
      <c r="B34" s="1" t="s">
        <v>852</v>
      </c>
      <c r="C34" s="2" t="s">
        <v>840</v>
      </c>
      <c r="D34" s="24" t="s">
        <v>376</v>
      </c>
      <c r="E34" s="24" t="s">
        <v>100</v>
      </c>
      <c r="F34" s="24" t="s">
        <v>100</v>
      </c>
      <c r="G34" s="2">
        <v>1936</v>
      </c>
      <c r="H34" s="156">
        <v>437000</v>
      </c>
      <c r="I34" s="156" t="s">
        <v>1228</v>
      </c>
      <c r="J34" s="157" t="s">
        <v>446</v>
      </c>
      <c r="K34" s="158" t="s">
        <v>853</v>
      </c>
      <c r="L34" s="24" t="s">
        <v>849</v>
      </c>
      <c r="M34" s="24" t="s">
        <v>854</v>
      </c>
      <c r="N34" s="24" t="s">
        <v>855</v>
      </c>
      <c r="O34" s="158"/>
      <c r="P34" s="2" t="s">
        <v>1105</v>
      </c>
      <c r="Q34" s="2"/>
      <c r="R34" s="33" t="s">
        <v>398</v>
      </c>
      <c r="S34" s="33" t="s">
        <v>398</v>
      </c>
      <c r="T34" s="33" t="s">
        <v>398</v>
      </c>
      <c r="U34" s="33" t="s">
        <v>398</v>
      </c>
      <c r="V34" s="33" t="s">
        <v>398</v>
      </c>
      <c r="W34" s="2">
        <v>130</v>
      </c>
      <c r="X34" s="160">
        <v>1</v>
      </c>
      <c r="Y34" s="160" t="s">
        <v>61</v>
      </c>
      <c r="Z34" s="33" t="s">
        <v>61</v>
      </c>
    </row>
    <row r="35" spans="1:26" s="159" customFormat="1" ht="39.75" customHeight="1">
      <c r="A35" s="143" t="s">
        <v>270</v>
      </c>
      <c r="B35" s="1" t="s">
        <v>856</v>
      </c>
      <c r="C35" s="2" t="s">
        <v>840</v>
      </c>
      <c r="D35" s="24" t="s">
        <v>376</v>
      </c>
      <c r="E35" s="24" t="s">
        <v>100</v>
      </c>
      <c r="F35" s="14" t="s">
        <v>376</v>
      </c>
      <c r="G35" s="2">
        <v>1936</v>
      </c>
      <c r="H35" s="156">
        <v>84000</v>
      </c>
      <c r="I35" s="156" t="s">
        <v>1228</v>
      </c>
      <c r="J35" s="157" t="s">
        <v>446</v>
      </c>
      <c r="K35" s="158" t="s">
        <v>857</v>
      </c>
      <c r="L35" s="24" t="s">
        <v>858</v>
      </c>
      <c r="M35" s="24" t="s">
        <v>859</v>
      </c>
      <c r="N35" s="24" t="s">
        <v>860</v>
      </c>
      <c r="O35" s="158"/>
      <c r="P35" s="2" t="s">
        <v>1105</v>
      </c>
      <c r="Q35" s="2"/>
      <c r="R35" s="33" t="s">
        <v>398</v>
      </c>
      <c r="S35" s="33" t="s">
        <v>398</v>
      </c>
      <c r="T35" s="33" t="s">
        <v>398</v>
      </c>
      <c r="U35" s="33" t="s">
        <v>398</v>
      </c>
      <c r="V35" s="33" t="s">
        <v>398</v>
      </c>
      <c r="W35" s="2">
        <v>25</v>
      </c>
      <c r="X35" s="160">
        <v>1</v>
      </c>
      <c r="Y35" s="160" t="s">
        <v>61</v>
      </c>
      <c r="Z35" s="33" t="s">
        <v>61</v>
      </c>
    </row>
    <row r="36" spans="1:26" s="159" customFormat="1" ht="39.75" customHeight="1">
      <c r="A36" s="143" t="s">
        <v>271</v>
      </c>
      <c r="B36" s="1" t="s">
        <v>861</v>
      </c>
      <c r="C36" s="2" t="s">
        <v>840</v>
      </c>
      <c r="D36" s="24" t="s">
        <v>376</v>
      </c>
      <c r="E36" s="24" t="s">
        <v>100</v>
      </c>
      <c r="F36" s="24" t="s">
        <v>100</v>
      </c>
      <c r="G36" s="2">
        <v>1936</v>
      </c>
      <c r="H36" s="156">
        <v>423000</v>
      </c>
      <c r="I36" s="156" t="s">
        <v>1228</v>
      </c>
      <c r="J36" s="157" t="s">
        <v>446</v>
      </c>
      <c r="K36" s="158" t="s">
        <v>862</v>
      </c>
      <c r="L36" s="24" t="s">
        <v>849</v>
      </c>
      <c r="M36" s="24" t="s">
        <v>859</v>
      </c>
      <c r="N36" s="24" t="s">
        <v>863</v>
      </c>
      <c r="O36" s="158"/>
      <c r="P36" s="2" t="s">
        <v>1105</v>
      </c>
      <c r="Q36" s="2"/>
      <c r="R36" s="33" t="s">
        <v>398</v>
      </c>
      <c r="S36" s="33" t="s">
        <v>398</v>
      </c>
      <c r="T36" s="33" t="s">
        <v>398</v>
      </c>
      <c r="U36" s="33" t="s">
        <v>398</v>
      </c>
      <c r="V36" s="33" t="s">
        <v>398</v>
      </c>
      <c r="W36" s="2">
        <v>126</v>
      </c>
      <c r="X36" s="160">
        <v>1</v>
      </c>
      <c r="Y36" s="160" t="s">
        <v>61</v>
      </c>
      <c r="Z36" s="33" t="s">
        <v>61</v>
      </c>
    </row>
    <row r="37" spans="1:26" s="159" customFormat="1" ht="39.75" customHeight="1">
      <c r="A37" s="143" t="s">
        <v>272</v>
      </c>
      <c r="B37" s="1" t="s">
        <v>864</v>
      </c>
      <c r="C37" s="2" t="s">
        <v>840</v>
      </c>
      <c r="D37" s="24" t="s">
        <v>376</v>
      </c>
      <c r="E37" s="24" t="s">
        <v>100</v>
      </c>
      <c r="F37" s="24" t="s">
        <v>100</v>
      </c>
      <c r="G37" s="2">
        <v>1936</v>
      </c>
      <c r="H37" s="156">
        <v>200000</v>
      </c>
      <c r="I37" s="156" t="s">
        <v>1230</v>
      </c>
      <c r="J37" s="157" t="s">
        <v>446</v>
      </c>
      <c r="K37" s="158" t="s">
        <v>865</v>
      </c>
      <c r="L37" s="24" t="s">
        <v>849</v>
      </c>
      <c r="M37" s="24" t="s">
        <v>859</v>
      </c>
      <c r="N37" s="24" t="s">
        <v>866</v>
      </c>
      <c r="O37" s="158"/>
      <c r="P37" s="2" t="s">
        <v>1105</v>
      </c>
      <c r="Q37" s="2"/>
      <c r="R37" s="33" t="s">
        <v>398</v>
      </c>
      <c r="S37" s="33" t="s">
        <v>398</v>
      </c>
      <c r="T37" s="33" t="s">
        <v>398</v>
      </c>
      <c r="U37" s="33" t="s">
        <v>398</v>
      </c>
      <c r="V37" s="33" t="s">
        <v>398</v>
      </c>
      <c r="W37" s="2">
        <v>238</v>
      </c>
      <c r="X37" s="160">
        <v>1</v>
      </c>
      <c r="Y37" s="160" t="s">
        <v>61</v>
      </c>
      <c r="Z37" s="33" t="s">
        <v>61</v>
      </c>
    </row>
    <row r="38" spans="1:26" s="159" customFormat="1" ht="39.75" customHeight="1">
      <c r="A38" s="143" t="s">
        <v>273</v>
      </c>
      <c r="B38" s="1" t="s">
        <v>867</v>
      </c>
      <c r="C38" s="2" t="s">
        <v>840</v>
      </c>
      <c r="D38" s="24" t="s">
        <v>376</v>
      </c>
      <c r="E38" s="24" t="s">
        <v>100</v>
      </c>
      <c r="F38" s="24" t="s">
        <v>100</v>
      </c>
      <c r="G38" s="2">
        <v>1936</v>
      </c>
      <c r="H38" s="156">
        <v>200000</v>
      </c>
      <c r="I38" s="156" t="s">
        <v>1230</v>
      </c>
      <c r="J38" s="157" t="s">
        <v>446</v>
      </c>
      <c r="K38" s="158" t="s">
        <v>868</v>
      </c>
      <c r="L38" s="24" t="s">
        <v>849</v>
      </c>
      <c r="M38" s="24" t="s">
        <v>859</v>
      </c>
      <c r="N38" s="24" t="s">
        <v>869</v>
      </c>
      <c r="O38" s="158"/>
      <c r="P38" s="2" t="s">
        <v>1105</v>
      </c>
      <c r="Q38" s="2"/>
      <c r="R38" s="33" t="s">
        <v>398</v>
      </c>
      <c r="S38" s="33" t="s">
        <v>398</v>
      </c>
      <c r="T38" s="33" t="s">
        <v>398</v>
      </c>
      <c r="U38" s="33" t="s">
        <v>398</v>
      </c>
      <c r="V38" s="33" t="s">
        <v>398</v>
      </c>
      <c r="W38" s="2">
        <v>136</v>
      </c>
      <c r="X38" s="160">
        <v>1</v>
      </c>
      <c r="Y38" s="160" t="s">
        <v>61</v>
      </c>
      <c r="Z38" s="33" t="s">
        <v>61</v>
      </c>
    </row>
    <row r="39" spans="1:26" s="159" customFormat="1" ht="39.75" customHeight="1">
      <c r="A39" s="143" t="s">
        <v>274</v>
      </c>
      <c r="B39" s="1" t="s">
        <v>870</v>
      </c>
      <c r="C39" s="2" t="s">
        <v>840</v>
      </c>
      <c r="D39" s="24" t="s">
        <v>376</v>
      </c>
      <c r="E39" s="24" t="s">
        <v>100</v>
      </c>
      <c r="F39" s="24" t="s">
        <v>100</v>
      </c>
      <c r="G39" s="2">
        <v>1936</v>
      </c>
      <c r="H39" s="156">
        <v>369000</v>
      </c>
      <c r="I39" s="156" t="s">
        <v>1228</v>
      </c>
      <c r="J39" s="157" t="s">
        <v>446</v>
      </c>
      <c r="K39" s="158" t="s">
        <v>871</v>
      </c>
      <c r="L39" s="24" t="s">
        <v>849</v>
      </c>
      <c r="M39" s="24" t="s">
        <v>872</v>
      </c>
      <c r="N39" s="24" t="s">
        <v>873</v>
      </c>
      <c r="O39" s="158"/>
      <c r="P39" s="2" t="s">
        <v>1105</v>
      </c>
      <c r="Q39" s="2"/>
      <c r="R39" s="33" t="s">
        <v>398</v>
      </c>
      <c r="S39" s="33" t="s">
        <v>398</v>
      </c>
      <c r="T39" s="33" t="s">
        <v>398</v>
      </c>
      <c r="U39" s="33" t="s">
        <v>398</v>
      </c>
      <c r="V39" s="33" t="s">
        <v>398</v>
      </c>
      <c r="W39" s="2">
        <v>110</v>
      </c>
      <c r="X39" s="160">
        <v>1</v>
      </c>
      <c r="Y39" s="160" t="s">
        <v>61</v>
      </c>
      <c r="Z39" s="33" t="s">
        <v>61</v>
      </c>
    </row>
    <row r="40" spans="1:26" s="159" customFormat="1" ht="39.75" customHeight="1">
      <c r="A40" s="143" t="s">
        <v>275</v>
      </c>
      <c r="B40" s="1" t="s">
        <v>874</v>
      </c>
      <c r="C40" s="2" t="s">
        <v>840</v>
      </c>
      <c r="D40" s="24" t="s">
        <v>376</v>
      </c>
      <c r="E40" s="24" t="s">
        <v>100</v>
      </c>
      <c r="F40" s="24" t="s">
        <v>100</v>
      </c>
      <c r="G40" s="2">
        <v>1936</v>
      </c>
      <c r="H40" s="156">
        <v>662000</v>
      </c>
      <c r="I40" s="156" t="s">
        <v>1228</v>
      </c>
      <c r="J40" s="157" t="s">
        <v>446</v>
      </c>
      <c r="K40" s="158" t="s">
        <v>875</v>
      </c>
      <c r="L40" s="24" t="s">
        <v>849</v>
      </c>
      <c r="M40" s="24" t="s">
        <v>859</v>
      </c>
      <c r="N40" s="24" t="s">
        <v>876</v>
      </c>
      <c r="O40" s="158"/>
      <c r="P40" s="2" t="s">
        <v>1105</v>
      </c>
      <c r="Q40" s="2"/>
      <c r="R40" s="33" t="s">
        <v>398</v>
      </c>
      <c r="S40" s="33" t="s">
        <v>398</v>
      </c>
      <c r="T40" s="33" t="s">
        <v>398</v>
      </c>
      <c r="U40" s="33" t="s">
        <v>398</v>
      </c>
      <c r="V40" s="33" t="s">
        <v>398</v>
      </c>
      <c r="W40" s="2">
        <v>197</v>
      </c>
      <c r="X40" s="160">
        <v>1</v>
      </c>
      <c r="Y40" s="160" t="s">
        <v>61</v>
      </c>
      <c r="Z40" s="33" t="s">
        <v>61</v>
      </c>
    </row>
    <row r="41" spans="1:26" s="159" customFormat="1" ht="39.75" customHeight="1">
      <c r="A41" s="143" t="s">
        <v>276</v>
      </c>
      <c r="B41" s="1" t="s">
        <v>877</v>
      </c>
      <c r="C41" s="2" t="s">
        <v>840</v>
      </c>
      <c r="D41" s="24" t="s">
        <v>376</v>
      </c>
      <c r="E41" s="24" t="s">
        <v>100</v>
      </c>
      <c r="F41" s="24" t="s">
        <v>100</v>
      </c>
      <c r="G41" s="2">
        <v>1936</v>
      </c>
      <c r="H41" s="156">
        <v>600000</v>
      </c>
      <c r="I41" s="156" t="s">
        <v>1230</v>
      </c>
      <c r="J41" s="157" t="s">
        <v>446</v>
      </c>
      <c r="K41" s="158" t="s">
        <v>878</v>
      </c>
      <c r="L41" s="24" t="s">
        <v>849</v>
      </c>
      <c r="M41" s="24" t="s">
        <v>872</v>
      </c>
      <c r="N41" s="24" t="s">
        <v>879</v>
      </c>
      <c r="O41" s="158"/>
      <c r="P41" s="2" t="s">
        <v>1105</v>
      </c>
      <c r="Q41" s="2"/>
      <c r="R41" s="33" t="s">
        <v>398</v>
      </c>
      <c r="S41" s="33" t="s">
        <v>398</v>
      </c>
      <c r="T41" s="33" t="s">
        <v>398</v>
      </c>
      <c r="U41" s="33" t="s">
        <v>398</v>
      </c>
      <c r="V41" s="33" t="s">
        <v>398</v>
      </c>
      <c r="W41" s="2">
        <v>245</v>
      </c>
      <c r="X41" s="160">
        <v>1</v>
      </c>
      <c r="Y41" s="160" t="s">
        <v>61</v>
      </c>
      <c r="Z41" s="33" t="s">
        <v>61</v>
      </c>
    </row>
    <row r="42" spans="1:26" s="159" customFormat="1" ht="39.75" customHeight="1">
      <c r="A42" s="143" t="s">
        <v>277</v>
      </c>
      <c r="B42" s="1" t="s">
        <v>880</v>
      </c>
      <c r="C42" s="2" t="s">
        <v>840</v>
      </c>
      <c r="D42" s="24" t="s">
        <v>376</v>
      </c>
      <c r="E42" s="24" t="s">
        <v>100</v>
      </c>
      <c r="F42" s="24" t="s">
        <v>100</v>
      </c>
      <c r="G42" s="2">
        <v>1965</v>
      </c>
      <c r="H42" s="156">
        <v>100000</v>
      </c>
      <c r="I42" s="156" t="s">
        <v>1229</v>
      </c>
      <c r="J42" s="157" t="s">
        <v>446</v>
      </c>
      <c r="K42" s="158" t="s">
        <v>881</v>
      </c>
      <c r="L42" s="24" t="s">
        <v>849</v>
      </c>
      <c r="M42" s="24" t="s">
        <v>882</v>
      </c>
      <c r="N42" s="24" t="s">
        <v>422</v>
      </c>
      <c r="O42" s="158"/>
      <c r="P42" s="2" t="s">
        <v>1105</v>
      </c>
      <c r="Q42" s="2"/>
      <c r="R42" s="33" t="s">
        <v>398</v>
      </c>
      <c r="S42" s="33" t="s">
        <v>398</v>
      </c>
      <c r="T42" s="33" t="s">
        <v>398</v>
      </c>
      <c r="U42" s="33" t="s">
        <v>398</v>
      </c>
      <c r="V42" s="33" t="s">
        <v>398</v>
      </c>
      <c r="W42" s="2">
        <v>35</v>
      </c>
      <c r="X42" s="160">
        <v>1</v>
      </c>
      <c r="Y42" s="160" t="s">
        <v>61</v>
      </c>
      <c r="Z42" s="33" t="s">
        <v>61</v>
      </c>
    </row>
    <row r="43" spans="1:26" s="159" customFormat="1" ht="39.75" customHeight="1">
      <c r="A43" s="143" t="s">
        <v>278</v>
      </c>
      <c r="B43" s="1" t="s">
        <v>883</v>
      </c>
      <c r="C43" s="2" t="s">
        <v>884</v>
      </c>
      <c r="D43" s="24" t="s">
        <v>376</v>
      </c>
      <c r="E43" s="24" t="s">
        <v>100</v>
      </c>
      <c r="F43" s="24" t="s">
        <v>100</v>
      </c>
      <c r="G43" s="2">
        <v>1935</v>
      </c>
      <c r="H43" s="156">
        <v>23985</v>
      </c>
      <c r="I43" s="156" t="s">
        <v>1229</v>
      </c>
      <c r="J43" s="157" t="s">
        <v>446</v>
      </c>
      <c r="K43" s="158" t="s">
        <v>853</v>
      </c>
      <c r="L43" s="24" t="s">
        <v>819</v>
      </c>
      <c r="M43" s="24" t="s">
        <v>882</v>
      </c>
      <c r="N43" s="24" t="s">
        <v>422</v>
      </c>
      <c r="O43" s="158"/>
      <c r="P43" s="2" t="s">
        <v>1105</v>
      </c>
      <c r="Q43" s="2"/>
      <c r="R43" s="33" t="s">
        <v>398</v>
      </c>
      <c r="S43" s="33" t="s">
        <v>398</v>
      </c>
      <c r="T43" s="33" t="s">
        <v>398</v>
      </c>
      <c r="U43" s="33" t="s">
        <v>398</v>
      </c>
      <c r="V43" s="33" t="s">
        <v>398</v>
      </c>
      <c r="W43" s="2"/>
      <c r="X43" s="160">
        <v>1</v>
      </c>
      <c r="Y43" s="160" t="s">
        <v>61</v>
      </c>
      <c r="Z43" s="33" t="s">
        <v>61</v>
      </c>
    </row>
    <row r="44" spans="1:26" s="159" customFormat="1" ht="39.75" customHeight="1">
      <c r="A44" s="143" t="s">
        <v>279</v>
      </c>
      <c r="B44" s="1" t="s">
        <v>885</v>
      </c>
      <c r="C44" s="2" t="s">
        <v>884</v>
      </c>
      <c r="D44" s="24" t="s">
        <v>376</v>
      </c>
      <c r="E44" s="24" t="s">
        <v>100</v>
      </c>
      <c r="F44" s="24" t="s">
        <v>100</v>
      </c>
      <c r="G44" s="2">
        <v>1935</v>
      </c>
      <c r="H44" s="156">
        <v>45151</v>
      </c>
      <c r="I44" s="156" t="s">
        <v>1229</v>
      </c>
      <c r="J44" s="157" t="s">
        <v>446</v>
      </c>
      <c r="K44" s="158" t="s">
        <v>868</v>
      </c>
      <c r="L44" s="24" t="s">
        <v>819</v>
      </c>
      <c r="M44" s="24" t="s">
        <v>882</v>
      </c>
      <c r="N44" s="24" t="s">
        <v>422</v>
      </c>
      <c r="O44" s="158"/>
      <c r="P44" s="2" t="s">
        <v>1105</v>
      </c>
      <c r="Q44" s="2"/>
      <c r="R44" s="33" t="s">
        <v>398</v>
      </c>
      <c r="S44" s="33" t="s">
        <v>398</v>
      </c>
      <c r="T44" s="33" t="s">
        <v>398</v>
      </c>
      <c r="U44" s="33" t="s">
        <v>398</v>
      </c>
      <c r="V44" s="33" t="s">
        <v>398</v>
      </c>
      <c r="W44" s="2"/>
      <c r="X44" s="160">
        <v>1</v>
      </c>
      <c r="Y44" s="160" t="s">
        <v>61</v>
      </c>
      <c r="Z44" s="33" t="s">
        <v>61</v>
      </c>
    </row>
    <row r="45" spans="1:26" s="159" customFormat="1" ht="39.75" customHeight="1">
      <c r="A45" s="143" t="s">
        <v>280</v>
      </c>
      <c r="B45" s="1" t="s">
        <v>886</v>
      </c>
      <c r="C45" s="2" t="s">
        <v>884</v>
      </c>
      <c r="D45" s="24" t="s">
        <v>376</v>
      </c>
      <c r="E45" s="24" t="s">
        <v>100</v>
      </c>
      <c r="F45" s="24" t="s">
        <v>100</v>
      </c>
      <c r="G45" s="2">
        <v>1935</v>
      </c>
      <c r="H45" s="156">
        <v>32374</v>
      </c>
      <c r="I45" s="156" t="s">
        <v>1229</v>
      </c>
      <c r="J45" s="157" t="s">
        <v>446</v>
      </c>
      <c r="K45" s="158" t="s">
        <v>851</v>
      </c>
      <c r="L45" s="24" t="s">
        <v>819</v>
      </c>
      <c r="M45" s="24" t="s">
        <v>882</v>
      </c>
      <c r="N45" s="24" t="s">
        <v>422</v>
      </c>
      <c r="O45" s="158"/>
      <c r="P45" s="2" t="s">
        <v>1105</v>
      </c>
      <c r="Q45" s="2"/>
      <c r="R45" s="33" t="s">
        <v>398</v>
      </c>
      <c r="S45" s="33" t="s">
        <v>398</v>
      </c>
      <c r="T45" s="33" t="s">
        <v>398</v>
      </c>
      <c r="U45" s="33" t="s">
        <v>398</v>
      </c>
      <c r="V45" s="33" t="s">
        <v>398</v>
      </c>
      <c r="W45" s="2"/>
      <c r="X45" s="160">
        <v>1</v>
      </c>
      <c r="Y45" s="160" t="s">
        <v>61</v>
      </c>
      <c r="Z45" s="33" t="s">
        <v>61</v>
      </c>
    </row>
    <row r="46" spans="1:26" s="159" customFormat="1" ht="39.75" customHeight="1">
      <c r="A46" s="143" t="s">
        <v>281</v>
      </c>
      <c r="B46" s="1" t="s">
        <v>887</v>
      </c>
      <c r="C46" s="2" t="s">
        <v>884</v>
      </c>
      <c r="D46" s="24" t="s">
        <v>376</v>
      </c>
      <c r="E46" s="24" t="s">
        <v>100</v>
      </c>
      <c r="F46" s="24" t="s">
        <v>100</v>
      </c>
      <c r="G46" s="2">
        <v>1935</v>
      </c>
      <c r="H46" s="156">
        <v>4738</v>
      </c>
      <c r="I46" s="156" t="s">
        <v>1229</v>
      </c>
      <c r="J46" s="157" t="s">
        <v>446</v>
      </c>
      <c r="K46" s="158" t="s">
        <v>888</v>
      </c>
      <c r="L46" s="24" t="s">
        <v>819</v>
      </c>
      <c r="M46" s="24" t="s">
        <v>882</v>
      </c>
      <c r="N46" s="24" t="s">
        <v>422</v>
      </c>
      <c r="O46" s="158"/>
      <c r="P46" s="2" t="s">
        <v>1105</v>
      </c>
      <c r="Q46" s="2"/>
      <c r="R46" s="33" t="s">
        <v>398</v>
      </c>
      <c r="S46" s="33" t="s">
        <v>398</v>
      </c>
      <c r="T46" s="33" t="s">
        <v>398</v>
      </c>
      <c r="U46" s="33" t="s">
        <v>398</v>
      </c>
      <c r="V46" s="33" t="s">
        <v>398</v>
      </c>
      <c r="W46" s="2"/>
      <c r="X46" s="160">
        <v>1</v>
      </c>
      <c r="Y46" s="160" t="s">
        <v>61</v>
      </c>
      <c r="Z46" s="33" t="s">
        <v>61</v>
      </c>
    </row>
    <row r="47" spans="1:26" s="159" customFormat="1" ht="39.75" customHeight="1">
      <c r="A47" s="143" t="s">
        <v>282</v>
      </c>
      <c r="B47" s="1" t="s">
        <v>889</v>
      </c>
      <c r="C47" s="2" t="s">
        <v>884</v>
      </c>
      <c r="D47" s="24" t="s">
        <v>376</v>
      </c>
      <c r="E47" s="24" t="s">
        <v>100</v>
      </c>
      <c r="F47" s="24" t="s">
        <v>100</v>
      </c>
      <c r="G47" s="2">
        <v>1935</v>
      </c>
      <c r="H47" s="156">
        <v>34277</v>
      </c>
      <c r="I47" s="156" t="s">
        <v>1229</v>
      </c>
      <c r="J47" s="157" t="s">
        <v>446</v>
      </c>
      <c r="K47" s="158" t="s">
        <v>888</v>
      </c>
      <c r="L47" s="24" t="s">
        <v>819</v>
      </c>
      <c r="M47" s="24" t="s">
        <v>882</v>
      </c>
      <c r="N47" s="24" t="s">
        <v>422</v>
      </c>
      <c r="O47" s="158"/>
      <c r="P47" s="2" t="s">
        <v>1105</v>
      </c>
      <c r="Q47" s="2"/>
      <c r="R47" s="33" t="s">
        <v>398</v>
      </c>
      <c r="S47" s="33" t="s">
        <v>398</v>
      </c>
      <c r="T47" s="33" t="s">
        <v>398</v>
      </c>
      <c r="U47" s="33" t="s">
        <v>398</v>
      </c>
      <c r="V47" s="33" t="s">
        <v>398</v>
      </c>
      <c r="W47" s="2"/>
      <c r="X47" s="160">
        <v>1</v>
      </c>
      <c r="Y47" s="160" t="s">
        <v>61</v>
      </c>
      <c r="Z47" s="33" t="s">
        <v>61</v>
      </c>
    </row>
    <row r="48" spans="1:26" s="159" customFormat="1" ht="39.75" customHeight="1">
      <c r="A48" s="143" t="s">
        <v>283</v>
      </c>
      <c r="B48" s="1" t="s">
        <v>890</v>
      </c>
      <c r="C48" s="2" t="s">
        <v>884</v>
      </c>
      <c r="D48" s="24" t="s">
        <v>376</v>
      </c>
      <c r="E48" s="24" t="s">
        <v>100</v>
      </c>
      <c r="F48" s="24" t="s">
        <v>100</v>
      </c>
      <c r="G48" s="2">
        <v>1935</v>
      </c>
      <c r="H48" s="156">
        <v>2600</v>
      </c>
      <c r="I48" s="156" t="s">
        <v>1229</v>
      </c>
      <c r="J48" s="157" t="s">
        <v>446</v>
      </c>
      <c r="K48" s="158" t="s">
        <v>891</v>
      </c>
      <c r="L48" s="24" t="s">
        <v>819</v>
      </c>
      <c r="M48" s="24" t="s">
        <v>882</v>
      </c>
      <c r="N48" s="24" t="s">
        <v>422</v>
      </c>
      <c r="O48" s="158"/>
      <c r="P48" s="2" t="s">
        <v>1105</v>
      </c>
      <c r="Q48" s="2"/>
      <c r="R48" s="33" t="s">
        <v>398</v>
      </c>
      <c r="S48" s="33" t="s">
        <v>398</v>
      </c>
      <c r="T48" s="33" t="s">
        <v>398</v>
      </c>
      <c r="U48" s="33" t="s">
        <v>398</v>
      </c>
      <c r="V48" s="33" t="s">
        <v>398</v>
      </c>
      <c r="W48" s="149"/>
      <c r="X48" s="160">
        <v>1</v>
      </c>
      <c r="Y48" s="160" t="s">
        <v>61</v>
      </c>
      <c r="Z48" s="33" t="s">
        <v>61</v>
      </c>
    </row>
    <row r="49" spans="1:26" s="159" customFormat="1" ht="39.75" customHeight="1">
      <c r="A49" s="143" t="s">
        <v>284</v>
      </c>
      <c r="B49" s="1" t="s">
        <v>892</v>
      </c>
      <c r="C49" s="2" t="s">
        <v>884</v>
      </c>
      <c r="D49" s="24" t="s">
        <v>376</v>
      </c>
      <c r="E49" s="24" t="s">
        <v>100</v>
      </c>
      <c r="F49" s="24" t="s">
        <v>100</v>
      </c>
      <c r="G49" s="2">
        <v>1935</v>
      </c>
      <c r="H49" s="156">
        <v>330</v>
      </c>
      <c r="I49" s="156" t="s">
        <v>1229</v>
      </c>
      <c r="J49" s="157" t="s">
        <v>446</v>
      </c>
      <c r="K49" s="158" t="s">
        <v>893</v>
      </c>
      <c r="L49" s="24" t="s">
        <v>819</v>
      </c>
      <c r="M49" s="24" t="s">
        <v>882</v>
      </c>
      <c r="N49" s="24" t="s">
        <v>422</v>
      </c>
      <c r="O49" s="158"/>
      <c r="P49" s="2" t="s">
        <v>1105</v>
      </c>
      <c r="Q49" s="2"/>
      <c r="R49" s="33" t="s">
        <v>398</v>
      </c>
      <c r="S49" s="33" t="s">
        <v>398</v>
      </c>
      <c r="T49" s="33" t="s">
        <v>398</v>
      </c>
      <c r="U49" s="33" t="s">
        <v>398</v>
      </c>
      <c r="V49" s="33" t="s">
        <v>398</v>
      </c>
      <c r="W49" s="149"/>
      <c r="X49" s="160">
        <v>1</v>
      </c>
      <c r="Y49" s="160" t="s">
        <v>61</v>
      </c>
      <c r="Z49" s="33" t="s">
        <v>61</v>
      </c>
    </row>
    <row r="50" spans="1:26" s="159" customFormat="1" ht="39.75" customHeight="1">
      <c r="A50" s="143" t="s">
        <v>285</v>
      </c>
      <c r="B50" s="1" t="s">
        <v>894</v>
      </c>
      <c r="C50" s="2" t="s">
        <v>884</v>
      </c>
      <c r="D50" s="24" t="s">
        <v>376</v>
      </c>
      <c r="E50" s="24" t="s">
        <v>100</v>
      </c>
      <c r="F50" s="24" t="s">
        <v>100</v>
      </c>
      <c r="G50" s="2">
        <v>1935</v>
      </c>
      <c r="H50" s="156">
        <v>540</v>
      </c>
      <c r="I50" s="156" t="s">
        <v>1229</v>
      </c>
      <c r="J50" s="157" t="s">
        <v>446</v>
      </c>
      <c r="K50" s="158" t="s">
        <v>893</v>
      </c>
      <c r="L50" s="24" t="s">
        <v>819</v>
      </c>
      <c r="M50" s="24" t="s">
        <v>882</v>
      </c>
      <c r="N50" s="24" t="s">
        <v>422</v>
      </c>
      <c r="O50" s="158"/>
      <c r="P50" s="2" t="s">
        <v>1105</v>
      </c>
      <c r="Q50" s="2"/>
      <c r="R50" s="33" t="s">
        <v>398</v>
      </c>
      <c r="S50" s="33" t="s">
        <v>398</v>
      </c>
      <c r="T50" s="33" t="s">
        <v>398</v>
      </c>
      <c r="U50" s="33" t="s">
        <v>398</v>
      </c>
      <c r="V50" s="33" t="s">
        <v>398</v>
      </c>
      <c r="W50" s="149"/>
      <c r="X50" s="160">
        <v>1</v>
      </c>
      <c r="Y50" s="160" t="s">
        <v>61</v>
      </c>
      <c r="Z50" s="33" t="s">
        <v>61</v>
      </c>
    </row>
    <row r="51" spans="1:26" s="159" customFormat="1" ht="39.75" customHeight="1">
      <c r="A51" s="143" t="s">
        <v>286</v>
      </c>
      <c r="B51" s="1" t="s">
        <v>895</v>
      </c>
      <c r="C51" s="2" t="s">
        <v>884</v>
      </c>
      <c r="D51" s="24" t="s">
        <v>376</v>
      </c>
      <c r="E51" s="24" t="s">
        <v>100</v>
      </c>
      <c r="F51" s="24" t="s">
        <v>100</v>
      </c>
      <c r="G51" s="2">
        <v>1935</v>
      </c>
      <c r="H51" s="156">
        <v>640</v>
      </c>
      <c r="I51" s="156" t="s">
        <v>1229</v>
      </c>
      <c r="J51" s="157" t="s">
        <v>446</v>
      </c>
      <c r="K51" s="158" t="s">
        <v>896</v>
      </c>
      <c r="L51" s="24" t="s">
        <v>819</v>
      </c>
      <c r="M51" s="24" t="s">
        <v>882</v>
      </c>
      <c r="N51" s="24" t="s">
        <v>422</v>
      </c>
      <c r="O51" s="158"/>
      <c r="P51" s="2" t="s">
        <v>1105</v>
      </c>
      <c r="Q51" s="2"/>
      <c r="R51" s="33" t="s">
        <v>398</v>
      </c>
      <c r="S51" s="33" t="s">
        <v>398</v>
      </c>
      <c r="T51" s="33" t="s">
        <v>398</v>
      </c>
      <c r="U51" s="33" t="s">
        <v>398</v>
      </c>
      <c r="V51" s="33" t="s">
        <v>398</v>
      </c>
      <c r="W51" s="149"/>
      <c r="X51" s="160">
        <v>1</v>
      </c>
      <c r="Y51" s="160" t="s">
        <v>61</v>
      </c>
      <c r="Z51" s="33" t="s">
        <v>61</v>
      </c>
    </row>
    <row r="52" spans="1:26" s="159" customFormat="1" ht="39.75" customHeight="1">
      <c r="A52" s="143" t="s">
        <v>287</v>
      </c>
      <c r="B52" s="1" t="s">
        <v>897</v>
      </c>
      <c r="C52" s="2" t="s">
        <v>884</v>
      </c>
      <c r="D52" s="24" t="s">
        <v>376</v>
      </c>
      <c r="E52" s="24" t="s">
        <v>100</v>
      </c>
      <c r="F52" s="24" t="s">
        <v>100</v>
      </c>
      <c r="G52" s="2">
        <v>1935</v>
      </c>
      <c r="H52" s="156">
        <v>850</v>
      </c>
      <c r="I52" s="156" t="s">
        <v>1229</v>
      </c>
      <c r="J52" s="157" t="s">
        <v>446</v>
      </c>
      <c r="K52" s="158" t="s">
        <v>898</v>
      </c>
      <c r="L52" s="24" t="s">
        <v>819</v>
      </c>
      <c r="M52" s="24" t="s">
        <v>882</v>
      </c>
      <c r="N52" s="24" t="s">
        <v>422</v>
      </c>
      <c r="O52" s="158"/>
      <c r="P52" s="2" t="s">
        <v>1105</v>
      </c>
      <c r="Q52" s="2"/>
      <c r="R52" s="33" t="s">
        <v>398</v>
      </c>
      <c r="S52" s="33" t="s">
        <v>398</v>
      </c>
      <c r="T52" s="33" t="s">
        <v>398</v>
      </c>
      <c r="U52" s="33" t="s">
        <v>398</v>
      </c>
      <c r="V52" s="33" t="s">
        <v>398</v>
      </c>
      <c r="W52" s="149"/>
      <c r="X52" s="160">
        <v>1</v>
      </c>
      <c r="Y52" s="160" t="s">
        <v>61</v>
      </c>
      <c r="Z52" s="33" t="s">
        <v>61</v>
      </c>
    </row>
    <row r="53" spans="1:26" s="159" customFormat="1" ht="39.75" customHeight="1">
      <c r="A53" s="143" t="s">
        <v>288</v>
      </c>
      <c r="B53" s="1" t="s">
        <v>899</v>
      </c>
      <c r="C53" s="2" t="s">
        <v>884</v>
      </c>
      <c r="D53" s="24" t="s">
        <v>376</v>
      </c>
      <c r="E53" s="24" t="s">
        <v>100</v>
      </c>
      <c r="F53" s="24" t="s">
        <v>100</v>
      </c>
      <c r="G53" s="2">
        <v>1935</v>
      </c>
      <c r="H53" s="156">
        <v>1050</v>
      </c>
      <c r="I53" s="156" t="s">
        <v>1229</v>
      </c>
      <c r="J53" s="157" t="s">
        <v>446</v>
      </c>
      <c r="K53" s="158" t="s">
        <v>435</v>
      </c>
      <c r="L53" s="24" t="s">
        <v>819</v>
      </c>
      <c r="M53" s="24" t="s">
        <v>882</v>
      </c>
      <c r="N53" s="24" t="s">
        <v>422</v>
      </c>
      <c r="O53" s="158"/>
      <c r="P53" s="2" t="s">
        <v>1105</v>
      </c>
      <c r="Q53" s="2"/>
      <c r="R53" s="33" t="s">
        <v>398</v>
      </c>
      <c r="S53" s="33" t="s">
        <v>398</v>
      </c>
      <c r="T53" s="33" t="s">
        <v>398</v>
      </c>
      <c r="U53" s="33" t="s">
        <v>398</v>
      </c>
      <c r="V53" s="33" t="s">
        <v>398</v>
      </c>
      <c r="W53" s="149"/>
      <c r="X53" s="160">
        <v>1</v>
      </c>
      <c r="Y53" s="160" t="s">
        <v>61</v>
      </c>
      <c r="Z53" s="33" t="s">
        <v>61</v>
      </c>
    </row>
    <row r="54" spans="1:26" s="159" customFormat="1" ht="39.75" customHeight="1">
      <c r="A54" s="143" t="s">
        <v>289</v>
      </c>
      <c r="B54" s="1" t="s">
        <v>900</v>
      </c>
      <c r="C54" s="2" t="s">
        <v>884</v>
      </c>
      <c r="D54" s="24" t="s">
        <v>376</v>
      </c>
      <c r="E54" s="24" t="s">
        <v>100</v>
      </c>
      <c r="F54" s="24" t="s">
        <v>100</v>
      </c>
      <c r="G54" s="2">
        <v>1935</v>
      </c>
      <c r="H54" s="156">
        <v>1700</v>
      </c>
      <c r="I54" s="156" t="s">
        <v>1229</v>
      </c>
      <c r="J54" s="157" t="s">
        <v>446</v>
      </c>
      <c r="K54" s="158" t="s">
        <v>435</v>
      </c>
      <c r="L54" s="24" t="s">
        <v>819</v>
      </c>
      <c r="M54" s="24" t="s">
        <v>882</v>
      </c>
      <c r="N54" s="24" t="s">
        <v>422</v>
      </c>
      <c r="O54" s="158"/>
      <c r="P54" s="2" t="s">
        <v>1105</v>
      </c>
      <c r="Q54" s="2"/>
      <c r="R54" s="33" t="s">
        <v>398</v>
      </c>
      <c r="S54" s="33" t="s">
        <v>398</v>
      </c>
      <c r="T54" s="33" t="s">
        <v>398</v>
      </c>
      <c r="U54" s="33" t="s">
        <v>398</v>
      </c>
      <c r="V54" s="33" t="s">
        <v>398</v>
      </c>
      <c r="W54" s="149"/>
      <c r="X54" s="160">
        <v>1</v>
      </c>
      <c r="Y54" s="160" t="s">
        <v>61</v>
      </c>
      <c r="Z54" s="33" t="s">
        <v>61</v>
      </c>
    </row>
    <row r="55" spans="1:26" s="159" customFormat="1" ht="39.75" customHeight="1">
      <c r="A55" s="143" t="s">
        <v>290</v>
      </c>
      <c r="B55" s="1" t="s">
        <v>901</v>
      </c>
      <c r="C55" s="2" t="s">
        <v>884</v>
      </c>
      <c r="D55" s="24" t="s">
        <v>376</v>
      </c>
      <c r="E55" s="24" t="s">
        <v>100</v>
      </c>
      <c r="F55" s="24" t="s">
        <v>100</v>
      </c>
      <c r="G55" s="2">
        <v>1935</v>
      </c>
      <c r="H55" s="156">
        <v>2850.07</v>
      </c>
      <c r="I55" s="156" t="s">
        <v>1229</v>
      </c>
      <c r="J55" s="157" t="s">
        <v>446</v>
      </c>
      <c r="K55" s="158" t="s">
        <v>429</v>
      </c>
      <c r="L55" s="24" t="s">
        <v>819</v>
      </c>
      <c r="M55" s="24" t="s">
        <v>882</v>
      </c>
      <c r="N55" s="24" t="s">
        <v>422</v>
      </c>
      <c r="O55" s="158"/>
      <c r="P55" s="2" t="s">
        <v>1105</v>
      </c>
      <c r="Q55" s="2"/>
      <c r="R55" s="33" t="s">
        <v>398</v>
      </c>
      <c r="S55" s="33" t="s">
        <v>398</v>
      </c>
      <c r="T55" s="33" t="s">
        <v>398</v>
      </c>
      <c r="U55" s="33" t="s">
        <v>398</v>
      </c>
      <c r="V55" s="33" t="s">
        <v>398</v>
      </c>
      <c r="W55" s="149"/>
      <c r="X55" s="160">
        <v>1</v>
      </c>
      <c r="Y55" s="160" t="s">
        <v>61</v>
      </c>
      <c r="Z55" s="33" t="s">
        <v>61</v>
      </c>
    </row>
    <row r="56" spans="1:26" s="159" customFormat="1" ht="39.75" customHeight="1">
      <c r="A56" s="143" t="s">
        <v>291</v>
      </c>
      <c r="B56" s="1" t="s">
        <v>902</v>
      </c>
      <c r="C56" s="2" t="s">
        <v>884</v>
      </c>
      <c r="D56" s="24" t="s">
        <v>376</v>
      </c>
      <c r="E56" s="24" t="s">
        <v>100</v>
      </c>
      <c r="F56" s="24" t="s">
        <v>100</v>
      </c>
      <c r="G56" s="2">
        <v>1935</v>
      </c>
      <c r="H56" s="156">
        <v>890</v>
      </c>
      <c r="I56" s="156" t="s">
        <v>1229</v>
      </c>
      <c r="J56" s="157" t="s">
        <v>446</v>
      </c>
      <c r="K56" s="158" t="s">
        <v>903</v>
      </c>
      <c r="L56" s="24" t="s">
        <v>819</v>
      </c>
      <c r="M56" s="24" t="s">
        <v>882</v>
      </c>
      <c r="N56" s="24" t="s">
        <v>422</v>
      </c>
      <c r="O56" s="158"/>
      <c r="P56" s="2" t="s">
        <v>1105</v>
      </c>
      <c r="Q56" s="2"/>
      <c r="R56" s="33" t="s">
        <v>398</v>
      </c>
      <c r="S56" s="33" t="s">
        <v>398</v>
      </c>
      <c r="T56" s="33" t="s">
        <v>398</v>
      </c>
      <c r="U56" s="33" t="s">
        <v>398</v>
      </c>
      <c r="V56" s="33" t="s">
        <v>398</v>
      </c>
      <c r="W56" s="149"/>
      <c r="X56" s="160">
        <v>1</v>
      </c>
      <c r="Y56" s="160" t="s">
        <v>61</v>
      </c>
      <c r="Z56" s="33" t="s">
        <v>61</v>
      </c>
    </row>
    <row r="57" spans="1:26" s="159" customFormat="1" ht="39.75" customHeight="1">
      <c r="A57" s="143" t="s">
        <v>292</v>
      </c>
      <c r="B57" s="1" t="s">
        <v>904</v>
      </c>
      <c r="C57" s="2" t="s">
        <v>884</v>
      </c>
      <c r="D57" s="24" t="s">
        <v>376</v>
      </c>
      <c r="E57" s="24" t="s">
        <v>100</v>
      </c>
      <c r="F57" s="24" t="s">
        <v>100</v>
      </c>
      <c r="G57" s="2">
        <v>1935</v>
      </c>
      <c r="H57" s="156">
        <v>840</v>
      </c>
      <c r="I57" s="156" t="s">
        <v>1229</v>
      </c>
      <c r="J57" s="157" t="s">
        <v>446</v>
      </c>
      <c r="K57" s="158" t="s">
        <v>851</v>
      </c>
      <c r="L57" s="24" t="s">
        <v>819</v>
      </c>
      <c r="M57" s="24" t="s">
        <v>882</v>
      </c>
      <c r="N57" s="24" t="s">
        <v>422</v>
      </c>
      <c r="O57" s="158"/>
      <c r="P57" s="2" t="s">
        <v>1105</v>
      </c>
      <c r="Q57" s="2"/>
      <c r="R57" s="33" t="s">
        <v>398</v>
      </c>
      <c r="S57" s="33" t="s">
        <v>398</v>
      </c>
      <c r="T57" s="33" t="s">
        <v>398</v>
      </c>
      <c r="U57" s="33" t="s">
        <v>398</v>
      </c>
      <c r="V57" s="33" t="s">
        <v>398</v>
      </c>
      <c r="W57" s="149"/>
      <c r="X57" s="160">
        <v>1</v>
      </c>
      <c r="Y57" s="160" t="s">
        <v>61</v>
      </c>
      <c r="Z57" s="33" t="s">
        <v>61</v>
      </c>
    </row>
    <row r="58" spans="1:26" s="159" customFormat="1" ht="39.75" customHeight="1">
      <c r="A58" s="143" t="s">
        <v>293</v>
      </c>
      <c r="B58" s="1" t="s">
        <v>905</v>
      </c>
      <c r="C58" s="2" t="s">
        <v>884</v>
      </c>
      <c r="D58" s="24" t="s">
        <v>376</v>
      </c>
      <c r="E58" s="24" t="s">
        <v>100</v>
      </c>
      <c r="F58" s="24" t="s">
        <v>100</v>
      </c>
      <c r="G58" s="2">
        <v>1935</v>
      </c>
      <c r="H58" s="156">
        <v>380</v>
      </c>
      <c r="I58" s="156" t="s">
        <v>1229</v>
      </c>
      <c r="J58" s="157" t="s">
        <v>446</v>
      </c>
      <c r="K58" s="158" t="s">
        <v>871</v>
      </c>
      <c r="L58" s="24" t="s">
        <v>819</v>
      </c>
      <c r="M58" s="24" t="s">
        <v>882</v>
      </c>
      <c r="N58" s="24" t="s">
        <v>422</v>
      </c>
      <c r="O58" s="158"/>
      <c r="P58" s="2" t="s">
        <v>1105</v>
      </c>
      <c r="Q58" s="2"/>
      <c r="R58" s="33" t="s">
        <v>398</v>
      </c>
      <c r="S58" s="33" t="s">
        <v>398</v>
      </c>
      <c r="T58" s="33" t="s">
        <v>398</v>
      </c>
      <c r="U58" s="33" t="s">
        <v>398</v>
      </c>
      <c r="V58" s="33" t="s">
        <v>398</v>
      </c>
      <c r="W58" s="149"/>
      <c r="X58" s="160">
        <v>1</v>
      </c>
      <c r="Y58" s="160" t="s">
        <v>61</v>
      </c>
      <c r="Z58" s="33" t="s">
        <v>61</v>
      </c>
    </row>
    <row r="59" spans="1:26" s="159" customFormat="1" ht="39.75" customHeight="1">
      <c r="A59" s="143" t="s">
        <v>294</v>
      </c>
      <c r="B59" s="1" t="s">
        <v>906</v>
      </c>
      <c r="C59" s="2" t="s">
        <v>884</v>
      </c>
      <c r="D59" s="24" t="s">
        <v>376</v>
      </c>
      <c r="E59" s="24" t="s">
        <v>100</v>
      </c>
      <c r="F59" s="24" t="s">
        <v>100</v>
      </c>
      <c r="G59" s="2">
        <v>1935</v>
      </c>
      <c r="H59" s="156">
        <v>1250</v>
      </c>
      <c r="I59" s="156" t="s">
        <v>1229</v>
      </c>
      <c r="J59" s="157" t="s">
        <v>446</v>
      </c>
      <c r="K59" s="158" t="s">
        <v>438</v>
      </c>
      <c r="L59" s="24" t="s">
        <v>819</v>
      </c>
      <c r="M59" s="24" t="s">
        <v>882</v>
      </c>
      <c r="N59" s="24" t="s">
        <v>422</v>
      </c>
      <c r="O59" s="158"/>
      <c r="P59" s="2" t="s">
        <v>1105</v>
      </c>
      <c r="Q59" s="2"/>
      <c r="R59" s="33" t="s">
        <v>398</v>
      </c>
      <c r="S59" s="33" t="s">
        <v>398</v>
      </c>
      <c r="T59" s="33" t="s">
        <v>398</v>
      </c>
      <c r="U59" s="33" t="s">
        <v>398</v>
      </c>
      <c r="V59" s="33" t="s">
        <v>398</v>
      </c>
      <c r="W59" s="149"/>
      <c r="X59" s="160">
        <v>1</v>
      </c>
      <c r="Y59" s="160" t="s">
        <v>61</v>
      </c>
      <c r="Z59" s="33" t="s">
        <v>61</v>
      </c>
    </row>
    <row r="60" spans="1:26" s="159" customFormat="1" ht="39.75" customHeight="1">
      <c r="A60" s="143" t="s">
        <v>295</v>
      </c>
      <c r="B60" s="1" t="s">
        <v>907</v>
      </c>
      <c r="C60" s="2" t="s">
        <v>884</v>
      </c>
      <c r="D60" s="24" t="s">
        <v>376</v>
      </c>
      <c r="E60" s="24" t="s">
        <v>100</v>
      </c>
      <c r="F60" s="24" t="s">
        <v>100</v>
      </c>
      <c r="G60" s="2">
        <v>1935</v>
      </c>
      <c r="H60" s="156">
        <v>1100</v>
      </c>
      <c r="I60" s="156" t="s">
        <v>1229</v>
      </c>
      <c r="J60" s="157" t="s">
        <v>446</v>
      </c>
      <c r="K60" s="158" t="s">
        <v>875</v>
      </c>
      <c r="L60" s="24" t="s">
        <v>819</v>
      </c>
      <c r="M60" s="24" t="s">
        <v>882</v>
      </c>
      <c r="N60" s="24" t="s">
        <v>422</v>
      </c>
      <c r="O60" s="158"/>
      <c r="P60" s="2" t="s">
        <v>1105</v>
      </c>
      <c r="Q60" s="2"/>
      <c r="R60" s="33" t="s">
        <v>398</v>
      </c>
      <c r="S60" s="33" t="s">
        <v>398</v>
      </c>
      <c r="T60" s="33" t="s">
        <v>398</v>
      </c>
      <c r="U60" s="33" t="s">
        <v>398</v>
      </c>
      <c r="V60" s="33" t="s">
        <v>398</v>
      </c>
      <c r="W60" s="149"/>
      <c r="X60" s="160">
        <v>1</v>
      </c>
      <c r="Y60" s="160" t="s">
        <v>61</v>
      </c>
      <c r="Z60" s="33" t="s">
        <v>61</v>
      </c>
    </row>
    <row r="61" spans="1:26" s="159" customFormat="1" ht="39.75" customHeight="1">
      <c r="A61" s="143" t="s">
        <v>296</v>
      </c>
      <c r="B61" s="1" t="s">
        <v>908</v>
      </c>
      <c r="C61" s="2" t="s">
        <v>884</v>
      </c>
      <c r="D61" s="24" t="s">
        <v>376</v>
      </c>
      <c r="E61" s="24" t="s">
        <v>100</v>
      </c>
      <c r="F61" s="24" t="s">
        <v>100</v>
      </c>
      <c r="G61" s="2">
        <v>1935</v>
      </c>
      <c r="H61" s="156">
        <v>580</v>
      </c>
      <c r="I61" s="156" t="s">
        <v>1229</v>
      </c>
      <c r="J61" s="157" t="s">
        <v>446</v>
      </c>
      <c r="K61" s="158" t="s">
        <v>909</v>
      </c>
      <c r="L61" s="24" t="s">
        <v>819</v>
      </c>
      <c r="M61" s="24" t="s">
        <v>882</v>
      </c>
      <c r="N61" s="24" t="s">
        <v>422</v>
      </c>
      <c r="O61" s="158"/>
      <c r="P61" s="2" t="s">
        <v>1105</v>
      </c>
      <c r="Q61" s="2"/>
      <c r="R61" s="33" t="s">
        <v>398</v>
      </c>
      <c r="S61" s="33" t="s">
        <v>398</v>
      </c>
      <c r="T61" s="33" t="s">
        <v>398</v>
      </c>
      <c r="U61" s="33" t="s">
        <v>398</v>
      </c>
      <c r="V61" s="33" t="s">
        <v>398</v>
      </c>
      <c r="W61" s="149"/>
      <c r="X61" s="160">
        <v>1</v>
      </c>
      <c r="Y61" s="160" t="s">
        <v>61</v>
      </c>
      <c r="Z61" s="33" t="s">
        <v>61</v>
      </c>
    </row>
    <row r="62" spans="1:26" s="159" customFormat="1" ht="39.75" customHeight="1">
      <c r="A62" s="143" t="s">
        <v>297</v>
      </c>
      <c r="B62" s="1" t="s">
        <v>910</v>
      </c>
      <c r="C62" s="2" t="s">
        <v>884</v>
      </c>
      <c r="D62" s="24" t="s">
        <v>376</v>
      </c>
      <c r="E62" s="24" t="s">
        <v>100</v>
      </c>
      <c r="F62" s="24" t="s">
        <v>100</v>
      </c>
      <c r="G62" s="2">
        <v>1935</v>
      </c>
      <c r="H62" s="156">
        <v>101000</v>
      </c>
      <c r="I62" s="156" t="s">
        <v>1228</v>
      </c>
      <c r="J62" s="157" t="s">
        <v>446</v>
      </c>
      <c r="K62" s="158" t="s">
        <v>436</v>
      </c>
      <c r="L62" s="24" t="s">
        <v>819</v>
      </c>
      <c r="M62" s="24" t="s">
        <v>882</v>
      </c>
      <c r="N62" s="24" t="s">
        <v>422</v>
      </c>
      <c r="O62" s="158"/>
      <c r="P62" s="2" t="s">
        <v>1105</v>
      </c>
      <c r="Q62" s="2"/>
      <c r="R62" s="33" t="s">
        <v>398</v>
      </c>
      <c r="S62" s="34" t="s">
        <v>398</v>
      </c>
      <c r="T62" s="34" t="s">
        <v>398</v>
      </c>
      <c r="U62" s="34" t="s">
        <v>398</v>
      </c>
      <c r="V62" s="34" t="s">
        <v>398</v>
      </c>
      <c r="W62" s="149">
        <v>60</v>
      </c>
      <c r="X62" s="160">
        <v>1</v>
      </c>
      <c r="Y62" s="160" t="s">
        <v>61</v>
      </c>
      <c r="Z62" s="33" t="s">
        <v>61</v>
      </c>
    </row>
    <row r="63" spans="1:26" s="159" customFormat="1" ht="39.75" customHeight="1">
      <c r="A63" s="143" t="s">
        <v>298</v>
      </c>
      <c r="B63" s="1" t="s">
        <v>911</v>
      </c>
      <c r="C63" s="2" t="s">
        <v>884</v>
      </c>
      <c r="D63" s="24" t="s">
        <v>376</v>
      </c>
      <c r="E63" s="24" t="s">
        <v>100</v>
      </c>
      <c r="F63" s="24" t="s">
        <v>100</v>
      </c>
      <c r="G63" s="2">
        <v>1935</v>
      </c>
      <c r="H63" s="156">
        <v>1240</v>
      </c>
      <c r="I63" s="156" t="s">
        <v>1229</v>
      </c>
      <c r="J63" s="157" t="s">
        <v>446</v>
      </c>
      <c r="K63" s="158" t="s">
        <v>891</v>
      </c>
      <c r="L63" s="24" t="s">
        <v>819</v>
      </c>
      <c r="M63" s="24" t="s">
        <v>882</v>
      </c>
      <c r="N63" s="24" t="s">
        <v>422</v>
      </c>
      <c r="O63" s="158"/>
      <c r="P63" s="2" t="s">
        <v>1105</v>
      </c>
      <c r="Q63" s="2"/>
      <c r="R63" s="33" t="s">
        <v>398</v>
      </c>
      <c r="S63" s="34"/>
      <c r="T63" s="34"/>
      <c r="U63" s="34"/>
      <c r="V63" s="34"/>
      <c r="W63" s="149"/>
      <c r="X63" s="160">
        <v>1</v>
      </c>
      <c r="Y63" s="160" t="s">
        <v>61</v>
      </c>
      <c r="Z63" s="33" t="s">
        <v>61</v>
      </c>
    </row>
    <row r="64" spans="1:26" s="159" customFormat="1" ht="39.75" customHeight="1">
      <c r="A64" s="143" t="s">
        <v>299</v>
      </c>
      <c r="B64" s="1" t="s">
        <v>912</v>
      </c>
      <c r="C64" s="2" t="s">
        <v>793</v>
      </c>
      <c r="D64" s="24" t="s">
        <v>376</v>
      </c>
      <c r="E64" s="24" t="s">
        <v>100</v>
      </c>
      <c r="F64" s="24" t="s">
        <v>100</v>
      </c>
      <c r="G64" s="2">
        <v>1939</v>
      </c>
      <c r="H64" s="156">
        <v>362000</v>
      </c>
      <c r="I64" s="156" t="s">
        <v>1228</v>
      </c>
      <c r="J64" s="157" t="s">
        <v>913</v>
      </c>
      <c r="K64" s="158" t="s">
        <v>1147</v>
      </c>
      <c r="L64" s="24" t="s">
        <v>448</v>
      </c>
      <c r="M64" s="24" t="s">
        <v>402</v>
      </c>
      <c r="N64" s="24" t="s">
        <v>914</v>
      </c>
      <c r="O64" s="158"/>
      <c r="P64" s="2" t="s">
        <v>1105</v>
      </c>
      <c r="Q64" s="2"/>
      <c r="R64" s="33" t="s">
        <v>398</v>
      </c>
      <c r="S64" s="34" t="s">
        <v>398</v>
      </c>
      <c r="T64" s="34" t="s">
        <v>398</v>
      </c>
      <c r="U64" s="34" t="s">
        <v>398</v>
      </c>
      <c r="V64" s="34" t="s">
        <v>398</v>
      </c>
      <c r="W64" s="149">
        <v>120</v>
      </c>
      <c r="X64" s="160">
        <v>1</v>
      </c>
      <c r="Y64" s="160" t="s">
        <v>61</v>
      </c>
      <c r="Z64" s="33" t="s">
        <v>61</v>
      </c>
    </row>
    <row r="65" spans="1:26" s="159" customFormat="1" ht="39.75" customHeight="1">
      <c r="A65" s="143" t="s">
        <v>300</v>
      </c>
      <c r="B65" s="1" t="s">
        <v>915</v>
      </c>
      <c r="C65" s="2" t="s">
        <v>793</v>
      </c>
      <c r="D65" s="24" t="s">
        <v>376</v>
      </c>
      <c r="E65" s="24" t="s">
        <v>100</v>
      </c>
      <c r="F65" s="24" t="s">
        <v>100</v>
      </c>
      <c r="G65" s="2">
        <v>1939</v>
      </c>
      <c r="H65" s="156">
        <v>343000</v>
      </c>
      <c r="I65" s="156" t="s">
        <v>1228</v>
      </c>
      <c r="J65" s="157" t="s">
        <v>913</v>
      </c>
      <c r="K65" s="158" t="s">
        <v>1147</v>
      </c>
      <c r="L65" s="24" t="s">
        <v>448</v>
      </c>
      <c r="M65" s="24" t="s">
        <v>402</v>
      </c>
      <c r="N65" s="24" t="s">
        <v>914</v>
      </c>
      <c r="O65" s="158"/>
      <c r="P65" s="2" t="s">
        <v>1105</v>
      </c>
      <c r="Q65" s="2"/>
      <c r="R65" s="33" t="s">
        <v>398</v>
      </c>
      <c r="S65" s="34" t="s">
        <v>398</v>
      </c>
      <c r="T65" s="34" t="s">
        <v>398</v>
      </c>
      <c r="U65" s="34" t="s">
        <v>398</v>
      </c>
      <c r="V65" s="34" t="s">
        <v>398</v>
      </c>
      <c r="W65" s="149">
        <v>204</v>
      </c>
      <c r="X65" s="160">
        <v>1</v>
      </c>
      <c r="Y65" s="160" t="s">
        <v>61</v>
      </c>
      <c r="Z65" s="33" t="s">
        <v>61</v>
      </c>
    </row>
    <row r="66" spans="1:26" s="159" customFormat="1" ht="39.75" customHeight="1">
      <c r="A66" s="143" t="s">
        <v>301</v>
      </c>
      <c r="B66" s="1" t="s">
        <v>916</v>
      </c>
      <c r="C66" s="2" t="s">
        <v>917</v>
      </c>
      <c r="D66" s="24" t="s">
        <v>376</v>
      </c>
      <c r="E66" s="24" t="s">
        <v>100</v>
      </c>
      <c r="F66" s="24" t="s">
        <v>100</v>
      </c>
      <c r="G66" s="2" t="s">
        <v>918</v>
      </c>
      <c r="H66" s="156">
        <v>16000</v>
      </c>
      <c r="I66" s="156" t="s">
        <v>1229</v>
      </c>
      <c r="J66" s="157"/>
      <c r="K66" s="158" t="s">
        <v>919</v>
      </c>
      <c r="L66" s="24" t="s">
        <v>819</v>
      </c>
      <c r="M66" s="24" t="s">
        <v>882</v>
      </c>
      <c r="N66" s="24" t="s">
        <v>422</v>
      </c>
      <c r="O66" s="158"/>
      <c r="P66" s="2" t="s">
        <v>1105</v>
      </c>
      <c r="Q66" s="2"/>
      <c r="R66" s="33" t="s">
        <v>398</v>
      </c>
      <c r="S66" s="34"/>
      <c r="T66" s="34"/>
      <c r="U66" s="34"/>
      <c r="V66" s="34"/>
      <c r="W66" s="149"/>
      <c r="X66" s="160">
        <v>1</v>
      </c>
      <c r="Y66" s="160" t="s">
        <v>61</v>
      </c>
      <c r="Z66" s="33" t="s">
        <v>61</v>
      </c>
    </row>
    <row r="67" spans="1:26" s="159" customFormat="1" ht="39.75" customHeight="1">
      <c r="A67" s="143" t="s">
        <v>302</v>
      </c>
      <c r="B67" s="1" t="s">
        <v>916</v>
      </c>
      <c r="C67" s="2" t="s">
        <v>917</v>
      </c>
      <c r="D67" s="24" t="s">
        <v>376</v>
      </c>
      <c r="E67" s="24" t="s">
        <v>100</v>
      </c>
      <c r="F67" s="24" t="s">
        <v>100</v>
      </c>
      <c r="G67" s="2" t="s">
        <v>918</v>
      </c>
      <c r="H67" s="156">
        <v>3520</v>
      </c>
      <c r="I67" s="156" t="s">
        <v>1229</v>
      </c>
      <c r="J67" s="157"/>
      <c r="K67" s="158" t="s">
        <v>920</v>
      </c>
      <c r="L67" s="24" t="s">
        <v>819</v>
      </c>
      <c r="M67" s="24" t="s">
        <v>882</v>
      </c>
      <c r="N67" s="24" t="s">
        <v>422</v>
      </c>
      <c r="O67" s="158"/>
      <c r="P67" s="2" t="s">
        <v>1105</v>
      </c>
      <c r="Q67" s="2"/>
      <c r="R67" s="33" t="s">
        <v>398</v>
      </c>
      <c r="S67" s="34"/>
      <c r="T67" s="34"/>
      <c r="U67" s="34"/>
      <c r="V67" s="34"/>
      <c r="W67" s="149"/>
      <c r="X67" s="160">
        <v>1</v>
      </c>
      <c r="Y67" s="160" t="s">
        <v>61</v>
      </c>
      <c r="Z67" s="33" t="s">
        <v>61</v>
      </c>
    </row>
    <row r="68" spans="1:26" s="159" customFormat="1" ht="39.75" customHeight="1">
      <c r="A68" s="143" t="s">
        <v>303</v>
      </c>
      <c r="B68" s="1" t="s">
        <v>921</v>
      </c>
      <c r="C68" s="2" t="s">
        <v>793</v>
      </c>
      <c r="D68" s="24" t="s">
        <v>376</v>
      </c>
      <c r="E68" s="24" t="s">
        <v>100</v>
      </c>
      <c r="F68" s="24" t="s">
        <v>100</v>
      </c>
      <c r="G68" s="2" t="s">
        <v>918</v>
      </c>
      <c r="H68" s="156">
        <v>6190</v>
      </c>
      <c r="I68" s="156" t="s">
        <v>1229</v>
      </c>
      <c r="J68" s="157"/>
      <c r="K68" s="158" t="s">
        <v>922</v>
      </c>
      <c r="L68" s="24" t="s">
        <v>819</v>
      </c>
      <c r="M68" s="24" t="s">
        <v>882</v>
      </c>
      <c r="N68" s="24" t="s">
        <v>422</v>
      </c>
      <c r="O68" s="158"/>
      <c r="P68" s="2" t="s">
        <v>1105</v>
      </c>
      <c r="Q68" s="2"/>
      <c r="R68" s="33" t="s">
        <v>398</v>
      </c>
      <c r="S68" s="34"/>
      <c r="T68" s="34"/>
      <c r="U68" s="34"/>
      <c r="V68" s="34"/>
      <c r="W68" s="149"/>
      <c r="X68" s="160">
        <v>1</v>
      </c>
      <c r="Y68" s="160" t="s">
        <v>61</v>
      </c>
      <c r="Z68" s="33" t="s">
        <v>61</v>
      </c>
    </row>
    <row r="69" spans="1:26" s="159" customFormat="1" ht="39.75" customHeight="1">
      <c r="A69" s="143" t="s">
        <v>304</v>
      </c>
      <c r="B69" s="1" t="s">
        <v>825</v>
      </c>
      <c r="C69" s="2" t="s">
        <v>793</v>
      </c>
      <c r="D69" s="24" t="s">
        <v>376</v>
      </c>
      <c r="E69" s="24" t="s">
        <v>100</v>
      </c>
      <c r="F69" s="24" t="s">
        <v>100</v>
      </c>
      <c r="G69" s="2" t="s">
        <v>918</v>
      </c>
      <c r="H69" s="156">
        <v>200000</v>
      </c>
      <c r="I69" s="156" t="s">
        <v>1230</v>
      </c>
      <c r="J69" s="157" t="s">
        <v>446</v>
      </c>
      <c r="K69" s="158" t="s">
        <v>923</v>
      </c>
      <c r="L69" s="24" t="s">
        <v>819</v>
      </c>
      <c r="M69" s="24" t="s">
        <v>882</v>
      </c>
      <c r="N69" s="24" t="s">
        <v>422</v>
      </c>
      <c r="O69" s="158"/>
      <c r="P69" s="2" t="s">
        <v>1105</v>
      </c>
      <c r="Q69" s="2"/>
      <c r="R69" s="33" t="s">
        <v>398</v>
      </c>
      <c r="S69" s="34" t="s">
        <v>398</v>
      </c>
      <c r="T69" s="34" t="s">
        <v>398</v>
      </c>
      <c r="U69" s="34" t="s">
        <v>398</v>
      </c>
      <c r="V69" s="34" t="s">
        <v>398</v>
      </c>
      <c r="W69" s="149">
        <v>175</v>
      </c>
      <c r="X69" s="160">
        <v>1</v>
      </c>
      <c r="Y69" s="160" t="s">
        <v>61</v>
      </c>
      <c r="Z69" s="33" t="s">
        <v>61</v>
      </c>
    </row>
    <row r="70" spans="1:26" s="159" customFormat="1" ht="39.75" customHeight="1">
      <c r="A70" s="143" t="s">
        <v>305</v>
      </c>
      <c r="B70" s="1" t="s">
        <v>825</v>
      </c>
      <c r="C70" s="2" t="s">
        <v>793</v>
      </c>
      <c r="D70" s="24" t="s">
        <v>376</v>
      </c>
      <c r="E70" s="24" t="s">
        <v>100</v>
      </c>
      <c r="F70" s="24" t="s">
        <v>100</v>
      </c>
      <c r="G70" s="2" t="s">
        <v>918</v>
      </c>
      <c r="H70" s="156">
        <v>71000</v>
      </c>
      <c r="I70" s="156" t="s">
        <v>1228</v>
      </c>
      <c r="J70" s="157" t="s">
        <v>446</v>
      </c>
      <c r="K70" s="158" t="s">
        <v>924</v>
      </c>
      <c r="L70" s="24" t="s">
        <v>819</v>
      </c>
      <c r="M70" s="24" t="s">
        <v>882</v>
      </c>
      <c r="N70" s="24" t="s">
        <v>422</v>
      </c>
      <c r="O70" s="158"/>
      <c r="P70" s="2" t="s">
        <v>1105</v>
      </c>
      <c r="Q70" s="2"/>
      <c r="R70" s="33" t="s">
        <v>398</v>
      </c>
      <c r="S70" s="34" t="s">
        <v>398</v>
      </c>
      <c r="T70" s="34" t="s">
        <v>398</v>
      </c>
      <c r="U70" s="34" t="s">
        <v>398</v>
      </c>
      <c r="V70" s="34" t="s">
        <v>398</v>
      </c>
      <c r="W70" s="149">
        <v>23</v>
      </c>
      <c r="X70" s="160">
        <v>1</v>
      </c>
      <c r="Y70" s="160" t="s">
        <v>61</v>
      </c>
      <c r="Z70" s="33" t="s">
        <v>61</v>
      </c>
    </row>
    <row r="71" spans="1:26" s="159" customFormat="1" ht="39.75" customHeight="1">
      <c r="A71" s="143" t="s">
        <v>306</v>
      </c>
      <c r="B71" s="1" t="s">
        <v>825</v>
      </c>
      <c r="C71" s="2" t="s">
        <v>793</v>
      </c>
      <c r="D71" s="24" t="s">
        <v>376</v>
      </c>
      <c r="E71" s="24" t="s">
        <v>100</v>
      </c>
      <c r="F71" s="24" t="s">
        <v>100</v>
      </c>
      <c r="G71" s="2" t="s">
        <v>918</v>
      </c>
      <c r="H71" s="156">
        <v>300000</v>
      </c>
      <c r="I71" s="156" t="s">
        <v>1230</v>
      </c>
      <c r="J71" s="157" t="s">
        <v>446</v>
      </c>
      <c r="K71" s="158" t="s">
        <v>925</v>
      </c>
      <c r="L71" s="24" t="s">
        <v>819</v>
      </c>
      <c r="M71" s="24" t="s">
        <v>882</v>
      </c>
      <c r="N71" s="24" t="s">
        <v>422</v>
      </c>
      <c r="O71" s="158"/>
      <c r="P71" s="2" t="s">
        <v>1105</v>
      </c>
      <c r="Q71" s="2"/>
      <c r="R71" s="33" t="s">
        <v>398</v>
      </c>
      <c r="S71" s="34" t="s">
        <v>398</v>
      </c>
      <c r="T71" s="34" t="s">
        <v>398</v>
      </c>
      <c r="U71" s="34" t="s">
        <v>398</v>
      </c>
      <c r="V71" s="34" t="s">
        <v>398</v>
      </c>
      <c r="W71" s="149">
        <v>167</v>
      </c>
      <c r="X71" s="160">
        <v>1</v>
      </c>
      <c r="Y71" s="160" t="s">
        <v>61</v>
      </c>
      <c r="Z71" s="33" t="s">
        <v>61</v>
      </c>
    </row>
    <row r="72" spans="1:26" s="159" customFormat="1" ht="39.75" customHeight="1">
      <c r="A72" s="143" t="s">
        <v>307</v>
      </c>
      <c r="B72" s="1" t="s">
        <v>825</v>
      </c>
      <c r="C72" s="2" t="s">
        <v>793</v>
      </c>
      <c r="D72" s="24" t="s">
        <v>376</v>
      </c>
      <c r="E72" s="24" t="s">
        <v>100</v>
      </c>
      <c r="F72" s="24" t="s">
        <v>100</v>
      </c>
      <c r="G72" s="2" t="s">
        <v>918</v>
      </c>
      <c r="H72" s="156">
        <v>10000</v>
      </c>
      <c r="I72" s="156" t="s">
        <v>1230</v>
      </c>
      <c r="J72" s="157" t="s">
        <v>446</v>
      </c>
      <c r="K72" s="158" t="s">
        <v>926</v>
      </c>
      <c r="L72" s="24" t="s">
        <v>819</v>
      </c>
      <c r="M72" s="24" t="s">
        <v>882</v>
      </c>
      <c r="N72" s="24" t="s">
        <v>422</v>
      </c>
      <c r="O72" s="158"/>
      <c r="P72" s="2" t="s">
        <v>1105</v>
      </c>
      <c r="Q72" s="2"/>
      <c r="R72" s="33" t="s">
        <v>398</v>
      </c>
      <c r="S72" s="34"/>
      <c r="T72" s="34"/>
      <c r="U72" s="34"/>
      <c r="V72" s="34"/>
      <c r="W72" s="149"/>
      <c r="X72" s="160">
        <v>1</v>
      </c>
      <c r="Y72" s="160" t="s">
        <v>61</v>
      </c>
      <c r="Z72" s="33" t="s">
        <v>61</v>
      </c>
    </row>
    <row r="73" spans="1:26" s="159" customFormat="1" ht="39.75" customHeight="1">
      <c r="A73" s="143" t="s">
        <v>308</v>
      </c>
      <c r="B73" s="1" t="s">
        <v>825</v>
      </c>
      <c r="C73" s="2" t="s">
        <v>793</v>
      </c>
      <c r="D73" s="24" t="s">
        <v>376</v>
      </c>
      <c r="E73" s="24" t="s">
        <v>100</v>
      </c>
      <c r="F73" s="24" t="s">
        <v>100</v>
      </c>
      <c r="G73" s="2" t="s">
        <v>918</v>
      </c>
      <c r="H73" s="156">
        <v>5328.91</v>
      </c>
      <c r="I73" s="156" t="s">
        <v>1229</v>
      </c>
      <c r="J73" s="157" t="s">
        <v>446</v>
      </c>
      <c r="K73" s="158" t="s">
        <v>927</v>
      </c>
      <c r="L73" s="24" t="s">
        <v>819</v>
      </c>
      <c r="M73" s="24" t="s">
        <v>882</v>
      </c>
      <c r="N73" s="24" t="s">
        <v>422</v>
      </c>
      <c r="O73" s="158"/>
      <c r="P73" s="2" t="s">
        <v>1105</v>
      </c>
      <c r="Q73" s="2"/>
      <c r="R73" s="33" t="s">
        <v>398</v>
      </c>
      <c r="S73" s="34"/>
      <c r="T73" s="34"/>
      <c r="U73" s="34"/>
      <c r="V73" s="34"/>
      <c r="W73" s="149"/>
      <c r="X73" s="160">
        <v>1</v>
      </c>
      <c r="Y73" s="160" t="s">
        <v>61</v>
      </c>
      <c r="Z73" s="33" t="s">
        <v>61</v>
      </c>
    </row>
    <row r="74" spans="1:26" s="159" customFormat="1" ht="39.75" customHeight="1">
      <c r="A74" s="143" t="s">
        <v>309</v>
      </c>
      <c r="B74" s="1" t="s">
        <v>825</v>
      </c>
      <c r="C74" s="2" t="s">
        <v>793</v>
      </c>
      <c r="D74" s="24" t="s">
        <v>376</v>
      </c>
      <c r="E74" s="24" t="s">
        <v>100</v>
      </c>
      <c r="F74" s="24" t="s">
        <v>100</v>
      </c>
      <c r="G74" s="2" t="s">
        <v>918</v>
      </c>
      <c r="H74" s="156">
        <v>280000</v>
      </c>
      <c r="I74" s="156" t="s">
        <v>1228</v>
      </c>
      <c r="J74" s="157" t="s">
        <v>446</v>
      </c>
      <c r="K74" s="158" t="s">
        <v>928</v>
      </c>
      <c r="L74" s="24" t="s">
        <v>819</v>
      </c>
      <c r="M74" s="24" t="s">
        <v>882</v>
      </c>
      <c r="N74" s="24" t="s">
        <v>422</v>
      </c>
      <c r="O74" s="158"/>
      <c r="P74" s="2" t="s">
        <v>1105</v>
      </c>
      <c r="Q74" s="2"/>
      <c r="R74" s="33" t="s">
        <v>398</v>
      </c>
      <c r="S74" s="34" t="s">
        <v>398</v>
      </c>
      <c r="T74" s="34" t="s">
        <v>398</v>
      </c>
      <c r="U74" s="34" t="s">
        <v>398</v>
      </c>
      <c r="V74" s="34" t="s">
        <v>398</v>
      </c>
      <c r="W74" s="149">
        <v>91</v>
      </c>
      <c r="X74" s="160">
        <v>1</v>
      </c>
      <c r="Y74" s="160" t="s">
        <v>61</v>
      </c>
      <c r="Z74" s="33" t="s">
        <v>61</v>
      </c>
    </row>
    <row r="75" spans="1:26" s="159" customFormat="1" ht="39.75" customHeight="1">
      <c r="A75" s="143" t="s">
        <v>310</v>
      </c>
      <c r="B75" s="1" t="s">
        <v>825</v>
      </c>
      <c r="C75" s="2" t="s">
        <v>793</v>
      </c>
      <c r="D75" s="24" t="s">
        <v>376</v>
      </c>
      <c r="E75" s="24" t="s">
        <v>100</v>
      </c>
      <c r="F75" s="24" t="s">
        <v>100</v>
      </c>
      <c r="G75" s="2" t="s">
        <v>918</v>
      </c>
      <c r="H75" s="156">
        <v>4420.2</v>
      </c>
      <c r="I75" s="156" t="s">
        <v>1229</v>
      </c>
      <c r="J75" s="157" t="s">
        <v>446</v>
      </c>
      <c r="K75" s="158" t="s">
        <v>929</v>
      </c>
      <c r="L75" s="24" t="s">
        <v>819</v>
      </c>
      <c r="M75" s="24" t="s">
        <v>882</v>
      </c>
      <c r="N75" s="24" t="s">
        <v>422</v>
      </c>
      <c r="O75" s="158"/>
      <c r="P75" s="2" t="s">
        <v>1105</v>
      </c>
      <c r="Q75" s="2"/>
      <c r="R75" s="33" t="s">
        <v>398</v>
      </c>
      <c r="S75" s="33" t="s">
        <v>398</v>
      </c>
      <c r="T75" s="34" t="s">
        <v>398</v>
      </c>
      <c r="U75" s="34" t="s">
        <v>398</v>
      </c>
      <c r="V75" s="34" t="s">
        <v>398</v>
      </c>
      <c r="W75" s="149"/>
      <c r="X75" s="160">
        <v>1</v>
      </c>
      <c r="Y75" s="160" t="s">
        <v>61</v>
      </c>
      <c r="Z75" s="33" t="s">
        <v>61</v>
      </c>
    </row>
    <row r="76" spans="1:26" s="159" customFormat="1" ht="39.75" customHeight="1">
      <c r="A76" s="143" t="s">
        <v>311</v>
      </c>
      <c r="B76" s="1" t="s">
        <v>825</v>
      </c>
      <c r="C76" s="2" t="s">
        <v>793</v>
      </c>
      <c r="D76" s="24" t="s">
        <v>376</v>
      </c>
      <c r="E76" s="24" t="s">
        <v>100</v>
      </c>
      <c r="F76" s="24" t="s">
        <v>100</v>
      </c>
      <c r="G76" s="2" t="s">
        <v>918</v>
      </c>
      <c r="H76" s="156">
        <v>22729.13</v>
      </c>
      <c r="I76" s="156" t="s">
        <v>1229</v>
      </c>
      <c r="J76" s="157" t="s">
        <v>446</v>
      </c>
      <c r="K76" s="158" t="s">
        <v>930</v>
      </c>
      <c r="L76" s="24" t="s">
        <v>819</v>
      </c>
      <c r="M76" s="24" t="s">
        <v>882</v>
      </c>
      <c r="N76" s="24" t="s">
        <v>422</v>
      </c>
      <c r="O76" s="158"/>
      <c r="P76" s="2" t="s">
        <v>1105</v>
      </c>
      <c r="Q76" s="2"/>
      <c r="R76" s="33" t="s">
        <v>398</v>
      </c>
      <c r="S76" s="33" t="s">
        <v>398</v>
      </c>
      <c r="T76" s="34" t="s">
        <v>398</v>
      </c>
      <c r="U76" s="34" t="s">
        <v>398</v>
      </c>
      <c r="V76" s="34" t="s">
        <v>398</v>
      </c>
      <c r="W76" s="149"/>
      <c r="X76" s="160">
        <v>1</v>
      </c>
      <c r="Y76" s="160" t="s">
        <v>61</v>
      </c>
      <c r="Z76" s="33" t="s">
        <v>61</v>
      </c>
    </row>
    <row r="77" spans="1:26" s="159" customFormat="1" ht="39.75" customHeight="1">
      <c r="A77" s="143" t="s">
        <v>312</v>
      </c>
      <c r="B77" s="1" t="s">
        <v>825</v>
      </c>
      <c r="C77" s="2" t="s">
        <v>793</v>
      </c>
      <c r="D77" s="24" t="s">
        <v>376</v>
      </c>
      <c r="E77" s="24" t="s">
        <v>100</v>
      </c>
      <c r="F77" s="24" t="s">
        <v>100</v>
      </c>
      <c r="G77" s="2" t="s">
        <v>918</v>
      </c>
      <c r="H77" s="156">
        <v>2542.09</v>
      </c>
      <c r="I77" s="156" t="s">
        <v>1229</v>
      </c>
      <c r="J77" s="157" t="s">
        <v>446</v>
      </c>
      <c r="K77" s="158" t="s">
        <v>931</v>
      </c>
      <c r="L77" s="24" t="s">
        <v>819</v>
      </c>
      <c r="M77" s="24" t="s">
        <v>882</v>
      </c>
      <c r="N77" s="24" t="s">
        <v>422</v>
      </c>
      <c r="O77" s="158"/>
      <c r="P77" s="2" t="s">
        <v>1105</v>
      </c>
      <c r="Q77" s="2"/>
      <c r="R77" s="33" t="s">
        <v>398</v>
      </c>
      <c r="S77" s="33" t="s">
        <v>398</v>
      </c>
      <c r="T77" s="34" t="s">
        <v>398</v>
      </c>
      <c r="U77" s="34" t="s">
        <v>398</v>
      </c>
      <c r="V77" s="34" t="s">
        <v>398</v>
      </c>
      <c r="W77" s="149"/>
      <c r="X77" s="160">
        <v>1</v>
      </c>
      <c r="Y77" s="160" t="s">
        <v>61</v>
      </c>
      <c r="Z77" s="33" t="s">
        <v>61</v>
      </c>
    </row>
    <row r="78" spans="1:26" s="159" customFormat="1" ht="39.75" customHeight="1">
      <c r="A78" s="143" t="s">
        <v>313</v>
      </c>
      <c r="B78" s="1" t="s">
        <v>825</v>
      </c>
      <c r="C78" s="2" t="s">
        <v>793</v>
      </c>
      <c r="D78" s="24" t="s">
        <v>376</v>
      </c>
      <c r="E78" s="24" t="s">
        <v>100</v>
      </c>
      <c r="F78" s="24" t="s">
        <v>100</v>
      </c>
      <c r="G78" s="2" t="s">
        <v>918</v>
      </c>
      <c r="H78" s="156">
        <v>10500.76</v>
      </c>
      <c r="I78" s="156" t="s">
        <v>1229</v>
      </c>
      <c r="J78" s="157" t="s">
        <v>446</v>
      </c>
      <c r="K78" s="158" t="s">
        <v>932</v>
      </c>
      <c r="L78" s="24" t="s">
        <v>819</v>
      </c>
      <c r="M78" s="24" t="s">
        <v>882</v>
      </c>
      <c r="N78" s="24" t="s">
        <v>422</v>
      </c>
      <c r="O78" s="158"/>
      <c r="P78" s="2" t="s">
        <v>1105</v>
      </c>
      <c r="Q78" s="2"/>
      <c r="R78" s="33" t="s">
        <v>398</v>
      </c>
      <c r="S78" s="33" t="s">
        <v>398</v>
      </c>
      <c r="T78" s="34" t="s">
        <v>398</v>
      </c>
      <c r="U78" s="34" t="s">
        <v>398</v>
      </c>
      <c r="V78" s="34" t="s">
        <v>398</v>
      </c>
      <c r="W78" s="149"/>
      <c r="X78" s="160">
        <v>1</v>
      </c>
      <c r="Y78" s="160" t="s">
        <v>61</v>
      </c>
      <c r="Z78" s="33" t="s">
        <v>61</v>
      </c>
    </row>
    <row r="79" spans="1:26" s="159" customFormat="1" ht="39.75" customHeight="1">
      <c r="A79" s="143" t="s">
        <v>314</v>
      </c>
      <c r="B79" s="1" t="s">
        <v>825</v>
      </c>
      <c r="C79" s="2" t="s">
        <v>793</v>
      </c>
      <c r="D79" s="24" t="s">
        <v>376</v>
      </c>
      <c r="E79" s="24" t="s">
        <v>100</v>
      </c>
      <c r="F79" s="24" t="s">
        <v>100</v>
      </c>
      <c r="G79" s="2" t="s">
        <v>918</v>
      </c>
      <c r="H79" s="156">
        <v>2772.67</v>
      </c>
      <c r="I79" s="156" t="s">
        <v>1229</v>
      </c>
      <c r="J79" s="157" t="s">
        <v>446</v>
      </c>
      <c r="K79" s="158" t="s">
        <v>933</v>
      </c>
      <c r="L79" s="24" t="s">
        <v>819</v>
      </c>
      <c r="M79" s="24" t="s">
        <v>882</v>
      </c>
      <c r="N79" s="24" t="s">
        <v>422</v>
      </c>
      <c r="O79" s="158"/>
      <c r="P79" s="2" t="s">
        <v>1105</v>
      </c>
      <c r="Q79" s="2"/>
      <c r="R79" s="33" t="s">
        <v>398</v>
      </c>
      <c r="S79" s="33" t="s">
        <v>398</v>
      </c>
      <c r="T79" s="34" t="s">
        <v>398</v>
      </c>
      <c r="U79" s="34" t="s">
        <v>398</v>
      </c>
      <c r="V79" s="34" t="s">
        <v>398</v>
      </c>
      <c r="W79" s="149"/>
      <c r="X79" s="160">
        <v>1</v>
      </c>
      <c r="Y79" s="160" t="s">
        <v>61</v>
      </c>
      <c r="Z79" s="33" t="s">
        <v>61</v>
      </c>
    </row>
    <row r="80" spans="1:26" s="159" customFormat="1" ht="39.75" customHeight="1">
      <c r="A80" s="143" t="s">
        <v>315</v>
      </c>
      <c r="B80" s="1" t="s">
        <v>825</v>
      </c>
      <c r="C80" s="2" t="s">
        <v>793</v>
      </c>
      <c r="D80" s="24" t="s">
        <v>376</v>
      </c>
      <c r="E80" s="24" t="s">
        <v>100</v>
      </c>
      <c r="F80" s="24" t="s">
        <v>100</v>
      </c>
      <c r="G80" s="2" t="s">
        <v>918</v>
      </c>
      <c r="H80" s="156">
        <v>3785</v>
      </c>
      <c r="I80" s="156" t="s">
        <v>1229</v>
      </c>
      <c r="J80" s="157" t="s">
        <v>446</v>
      </c>
      <c r="K80" s="158" t="s">
        <v>934</v>
      </c>
      <c r="L80" s="24" t="s">
        <v>819</v>
      </c>
      <c r="M80" s="24" t="s">
        <v>882</v>
      </c>
      <c r="N80" s="24" t="s">
        <v>422</v>
      </c>
      <c r="O80" s="158"/>
      <c r="P80" s="2" t="s">
        <v>1105</v>
      </c>
      <c r="Q80" s="2"/>
      <c r="R80" s="33" t="s">
        <v>398</v>
      </c>
      <c r="S80" s="33" t="s">
        <v>398</v>
      </c>
      <c r="T80" s="34" t="s">
        <v>398</v>
      </c>
      <c r="U80" s="34" t="s">
        <v>398</v>
      </c>
      <c r="V80" s="34" t="s">
        <v>398</v>
      </c>
      <c r="W80" s="149"/>
      <c r="X80" s="160">
        <v>1</v>
      </c>
      <c r="Y80" s="160" t="s">
        <v>61</v>
      </c>
      <c r="Z80" s="33" t="s">
        <v>61</v>
      </c>
    </row>
    <row r="81" spans="1:26" s="159" customFormat="1" ht="39.75" customHeight="1">
      <c r="A81" s="143" t="s">
        <v>316</v>
      </c>
      <c r="B81" s="1" t="s">
        <v>935</v>
      </c>
      <c r="C81" s="2" t="s">
        <v>793</v>
      </c>
      <c r="D81" s="24" t="s">
        <v>376</v>
      </c>
      <c r="E81" s="24" t="s">
        <v>100</v>
      </c>
      <c r="F81" s="24" t="s">
        <v>100</v>
      </c>
      <c r="G81" s="2" t="s">
        <v>918</v>
      </c>
      <c r="H81" s="156">
        <v>2880</v>
      </c>
      <c r="I81" s="156" t="s">
        <v>1229</v>
      </c>
      <c r="J81" s="157" t="s">
        <v>446</v>
      </c>
      <c r="K81" s="158" t="s">
        <v>936</v>
      </c>
      <c r="L81" s="24" t="s">
        <v>819</v>
      </c>
      <c r="M81" s="24" t="s">
        <v>882</v>
      </c>
      <c r="N81" s="24" t="s">
        <v>422</v>
      </c>
      <c r="O81" s="158"/>
      <c r="P81" s="2" t="s">
        <v>1105</v>
      </c>
      <c r="Q81" s="2"/>
      <c r="R81" s="33" t="s">
        <v>398</v>
      </c>
      <c r="S81" s="33" t="s">
        <v>398</v>
      </c>
      <c r="T81" s="34" t="s">
        <v>398</v>
      </c>
      <c r="U81" s="34" t="s">
        <v>398</v>
      </c>
      <c r="V81" s="34" t="s">
        <v>398</v>
      </c>
      <c r="W81" s="149"/>
      <c r="X81" s="33">
        <v>1</v>
      </c>
      <c r="Y81" s="160" t="s">
        <v>61</v>
      </c>
      <c r="Z81" s="33" t="s">
        <v>61</v>
      </c>
    </row>
    <row r="82" spans="1:26" s="159" customFormat="1" ht="39.75" customHeight="1">
      <c r="A82" s="143" t="s">
        <v>317</v>
      </c>
      <c r="B82" s="1" t="s">
        <v>935</v>
      </c>
      <c r="C82" s="2" t="s">
        <v>793</v>
      </c>
      <c r="D82" s="24" t="s">
        <v>376</v>
      </c>
      <c r="E82" s="24" t="s">
        <v>100</v>
      </c>
      <c r="F82" s="24" t="s">
        <v>100</v>
      </c>
      <c r="G82" s="2" t="s">
        <v>918</v>
      </c>
      <c r="H82" s="156">
        <v>30000</v>
      </c>
      <c r="I82" s="156" t="s">
        <v>1229</v>
      </c>
      <c r="J82" s="157" t="s">
        <v>446</v>
      </c>
      <c r="K82" s="158" t="s">
        <v>868</v>
      </c>
      <c r="L82" s="24" t="s">
        <v>819</v>
      </c>
      <c r="M82" s="24" t="s">
        <v>882</v>
      </c>
      <c r="N82" s="24" t="s">
        <v>422</v>
      </c>
      <c r="O82" s="158"/>
      <c r="P82" s="2" t="s">
        <v>1105</v>
      </c>
      <c r="Q82" s="2"/>
      <c r="R82" s="33" t="s">
        <v>398</v>
      </c>
      <c r="S82" s="33" t="s">
        <v>398</v>
      </c>
      <c r="T82" s="34" t="s">
        <v>398</v>
      </c>
      <c r="U82" s="34" t="s">
        <v>398</v>
      </c>
      <c r="V82" s="34" t="s">
        <v>398</v>
      </c>
      <c r="W82" s="149"/>
      <c r="X82" s="160">
        <v>1</v>
      </c>
      <c r="Y82" s="160" t="s">
        <v>61</v>
      </c>
      <c r="Z82" s="33" t="s">
        <v>61</v>
      </c>
    </row>
    <row r="83" spans="1:26" s="159" customFormat="1" ht="39.75" customHeight="1">
      <c r="A83" s="143" t="s">
        <v>318</v>
      </c>
      <c r="B83" s="1" t="s">
        <v>937</v>
      </c>
      <c r="C83" s="2" t="s">
        <v>99</v>
      </c>
      <c r="D83" s="24" t="s">
        <v>376</v>
      </c>
      <c r="E83" s="24" t="s">
        <v>100</v>
      </c>
      <c r="F83" s="24" t="s">
        <v>100</v>
      </c>
      <c r="G83" s="2" t="s">
        <v>918</v>
      </c>
      <c r="H83" s="156">
        <v>11655.42</v>
      </c>
      <c r="I83" s="156" t="s">
        <v>1229</v>
      </c>
      <c r="J83" s="157" t="s">
        <v>409</v>
      </c>
      <c r="K83" s="158"/>
      <c r="L83" s="24" t="s">
        <v>819</v>
      </c>
      <c r="M83" s="24" t="s">
        <v>882</v>
      </c>
      <c r="N83" s="24" t="s">
        <v>422</v>
      </c>
      <c r="O83" s="158"/>
      <c r="P83" s="2" t="s">
        <v>1105</v>
      </c>
      <c r="Q83" s="2"/>
      <c r="R83" s="33" t="s">
        <v>398</v>
      </c>
      <c r="S83" s="33" t="s">
        <v>398</v>
      </c>
      <c r="T83" s="34" t="s">
        <v>398</v>
      </c>
      <c r="U83" s="34" t="s">
        <v>398</v>
      </c>
      <c r="V83" s="34" t="s">
        <v>398</v>
      </c>
      <c r="W83" s="149"/>
      <c r="X83" s="160">
        <v>1</v>
      </c>
      <c r="Y83" s="160" t="s">
        <v>61</v>
      </c>
      <c r="Z83" s="33" t="s">
        <v>61</v>
      </c>
    </row>
    <row r="84" spans="1:26" s="159" customFormat="1" ht="39.75" customHeight="1">
      <c r="A84" s="143" t="s">
        <v>319</v>
      </c>
      <c r="B84" s="1" t="s">
        <v>386</v>
      </c>
      <c r="C84" s="2" t="s">
        <v>938</v>
      </c>
      <c r="D84" s="24" t="s">
        <v>376</v>
      </c>
      <c r="E84" s="24" t="s">
        <v>100</v>
      </c>
      <c r="F84" s="24" t="s">
        <v>100</v>
      </c>
      <c r="G84" s="2" t="s">
        <v>918</v>
      </c>
      <c r="H84" s="156">
        <v>8700</v>
      </c>
      <c r="I84" s="156" t="s">
        <v>1229</v>
      </c>
      <c r="J84" s="157" t="s">
        <v>409</v>
      </c>
      <c r="K84" s="158" t="s">
        <v>919</v>
      </c>
      <c r="L84" s="24" t="s">
        <v>819</v>
      </c>
      <c r="M84" s="24" t="s">
        <v>882</v>
      </c>
      <c r="N84" s="24" t="s">
        <v>422</v>
      </c>
      <c r="O84" s="158"/>
      <c r="P84" s="2" t="s">
        <v>1105</v>
      </c>
      <c r="Q84" s="2"/>
      <c r="R84" s="33" t="s">
        <v>398</v>
      </c>
      <c r="S84" s="33" t="s">
        <v>398</v>
      </c>
      <c r="T84" s="34" t="s">
        <v>398</v>
      </c>
      <c r="U84" s="34" t="s">
        <v>398</v>
      </c>
      <c r="V84" s="34" t="s">
        <v>398</v>
      </c>
      <c r="W84" s="149"/>
      <c r="X84" s="160">
        <v>1</v>
      </c>
      <c r="Y84" s="160" t="s">
        <v>61</v>
      </c>
      <c r="Z84" s="33" t="s">
        <v>61</v>
      </c>
    </row>
    <row r="85" spans="1:26" s="159" customFormat="1" ht="39.75" customHeight="1">
      <c r="A85" s="143" t="s">
        <v>320</v>
      </c>
      <c r="B85" s="1" t="s">
        <v>386</v>
      </c>
      <c r="C85" s="2" t="s">
        <v>938</v>
      </c>
      <c r="D85" s="24" t="s">
        <v>376</v>
      </c>
      <c r="E85" s="24" t="s">
        <v>100</v>
      </c>
      <c r="F85" s="24" t="s">
        <v>100</v>
      </c>
      <c r="G85" s="2" t="s">
        <v>918</v>
      </c>
      <c r="H85" s="156">
        <v>3700</v>
      </c>
      <c r="I85" s="156" t="s">
        <v>1229</v>
      </c>
      <c r="J85" s="157" t="s">
        <v>409</v>
      </c>
      <c r="K85" s="158"/>
      <c r="L85" s="24" t="s">
        <v>819</v>
      </c>
      <c r="M85" s="24" t="s">
        <v>882</v>
      </c>
      <c r="N85" s="24" t="s">
        <v>422</v>
      </c>
      <c r="O85" s="158"/>
      <c r="P85" s="2" t="s">
        <v>1105</v>
      </c>
      <c r="Q85" s="2"/>
      <c r="R85" s="33" t="s">
        <v>398</v>
      </c>
      <c r="S85" s="33" t="s">
        <v>398</v>
      </c>
      <c r="T85" s="34" t="s">
        <v>398</v>
      </c>
      <c r="U85" s="34" t="s">
        <v>398</v>
      </c>
      <c r="V85" s="34" t="s">
        <v>398</v>
      </c>
      <c r="W85" s="149"/>
      <c r="X85" s="160">
        <v>1</v>
      </c>
      <c r="Y85" s="160" t="s">
        <v>61</v>
      </c>
      <c r="Z85" s="33" t="s">
        <v>61</v>
      </c>
    </row>
    <row r="86" spans="1:26" s="159" customFormat="1" ht="39.75" customHeight="1">
      <c r="A86" s="143" t="s">
        <v>321</v>
      </c>
      <c r="B86" s="1" t="s">
        <v>939</v>
      </c>
      <c r="C86" s="2" t="s">
        <v>793</v>
      </c>
      <c r="D86" s="24" t="s">
        <v>376</v>
      </c>
      <c r="E86" s="24" t="s">
        <v>100</v>
      </c>
      <c r="F86" s="24" t="s">
        <v>100</v>
      </c>
      <c r="G86" s="2" t="s">
        <v>918</v>
      </c>
      <c r="H86" s="156">
        <v>2000</v>
      </c>
      <c r="I86" s="156" t="s">
        <v>1229</v>
      </c>
      <c r="J86" s="157" t="s">
        <v>446</v>
      </c>
      <c r="K86" s="158" t="s">
        <v>940</v>
      </c>
      <c r="L86" s="24" t="s">
        <v>819</v>
      </c>
      <c r="M86" s="24" t="s">
        <v>882</v>
      </c>
      <c r="N86" s="24" t="s">
        <v>422</v>
      </c>
      <c r="O86" s="158"/>
      <c r="P86" s="2" t="s">
        <v>1105</v>
      </c>
      <c r="Q86" s="2"/>
      <c r="R86" s="33" t="s">
        <v>398</v>
      </c>
      <c r="S86" s="33" t="s">
        <v>398</v>
      </c>
      <c r="T86" s="34" t="s">
        <v>398</v>
      </c>
      <c r="U86" s="34" t="s">
        <v>398</v>
      </c>
      <c r="V86" s="34" t="s">
        <v>398</v>
      </c>
      <c r="W86" s="149"/>
      <c r="X86" s="160">
        <v>1</v>
      </c>
      <c r="Y86" s="160" t="s">
        <v>61</v>
      </c>
      <c r="Z86" s="33" t="s">
        <v>61</v>
      </c>
    </row>
    <row r="87" spans="1:26" s="159" customFormat="1" ht="39.75" customHeight="1">
      <c r="A87" s="143" t="s">
        <v>322</v>
      </c>
      <c r="B87" s="1" t="s">
        <v>941</v>
      </c>
      <c r="C87" s="2" t="s">
        <v>589</v>
      </c>
      <c r="D87" s="24" t="s">
        <v>376</v>
      </c>
      <c r="E87" s="24" t="s">
        <v>100</v>
      </c>
      <c r="F87" s="24" t="s">
        <v>100</v>
      </c>
      <c r="G87" s="2" t="s">
        <v>918</v>
      </c>
      <c r="H87" s="156">
        <v>5727</v>
      </c>
      <c r="I87" s="156" t="s">
        <v>1229</v>
      </c>
      <c r="J87" s="157" t="s">
        <v>446</v>
      </c>
      <c r="K87" s="158" t="s">
        <v>942</v>
      </c>
      <c r="L87" s="24" t="s">
        <v>819</v>
      </c>
      <c r="M87" s="24" t="s">
        <v>882</v>
      </c>
      <c r="N87" s="24" t="s">
        <v>422</v>
      </c>
      <c r="O87" s="158"/>
      <c r="P87" s="2" t="s">
        <v>1105</v>
      </c>
      <c r="Q87" s="2"/>
      <c r="R87" s="33" t="s">
        <v>398</v>
      </c>
      <c r="S87" s="33" t="s">
        <v>398</v>
      </c>
      <c r="T87" s="34" t="s">
        <v>398</v>
      </c>
      <c r="U87" s="34" t="s">
        <v>398</v>
      </c>
      <c r="V87" s="34" t="s">
        <v>398</v>
      </c>
      <c r="W87" s="149"/>
      <c r="X87" s="160">
        <v>1</v>
      </c>
      <c r="Y87" s="160" t="s">
        <v>61</v>
      </c>
      <c r="Z87" s="33" t="s">
        <v>61</v>
      </c>
    </row>
    <row r="88" spans="1:26" s="159" customFormat="1" ht="39.75" customHeight="1">
      <c r="A88" s="143" t="s">
        <v>323</v>
      </c>
      <c r="B88" s="1" t="s">
        <v>943</v>
      </c>
      <c r="C88" s="2" t="s">
        <v>589</v>
      </c>
      <c r="D88" s="24" t="s">
        <v>376</v>
      </c>
      <c r="E88" s="24" t="s">
        <v>100</v>
      </c>
      <c r="F88" s="24" t="s">
        <v>100</v>
      </c>
      <c r="G88" s="2" t="s">
        <v>918</v>
      </c>
      <c r="H88" s="156">
        <v>1900</v>
      </c>
      <c r="I88" s="156" t="s">
        <v>1229</v>
      </c>
      <c r="J88" s="157" t="s">
        <v>446</v>
      </c>
      <c r="K88" s="158" t="s">
        <v>944</v>
      </c>
      <c r="L88" s="24" t="s">
        <v>819</v>
      </c>
      <c r="M88" s="24" t="s">
        <v>882</v>
      </c>
      <c r="N88" s="24" t="s">
        <v>422</v>
      </c>
      <c r="O88" s="158"/>
      <c r="P88" s="2" t="s">
        <v>1105</v>
      </c>
      <c r="Q88" s="2"/>
      <c r="R88" s="33" t="s">
        <v>398</v>
      </c>
      <c r="S88" s="33" t="s">
        <v>398</v>
      </c>
      <c r="T88" s="34" t="s">
        <v>398</v>
      </c>
      <c r="U88" s="34" t="s">
        <v>398</v>
      </c>
      <c r="V88" s="34" t="s">
        <v>398</v>
      </c>
      <c r="W88" s="149"/>
      <c r="X88" s="160">
        <v>1</v>
      </c>
      <c r="Y88" s="160" t="s">
        <v>61</v>
      </c>
      <c r="Z88" s="33" t="s">
        <v>61</v>
      </c>
    </row>
    <row r="89" spans="1:26" s="159" customFormat="1" ht="39.75" customHeight="1">
      <c r="A89" s="143" t="s">
        <v>324</v>
      </c>
      <c r="B89" s="1" t="s">
        <v>945</v>
      </c>
      <c r="C89" s="2" t="s">
        <v>589</v>
      </c>
      <c r="D89" s="24" t="s">
        <v>376</v>
      </c>
      <c r="E89" s="24" t="s">
        <v>100</v>
      </c>
      <c r="F89" s="24" t="s">
        <v>100</v>
      </c>
      <c r="G89" s="2" t="s">
        <v>918</v>
      </c>
      <c r="H89" s="156">
        <v>12057.23</v>
      </c>
      <c r="I89" s="156" t="s">
        <v>1229</v>
      </c>
      <c r="J89" s="157" t="s">
        <v>446</v>
      </c>
      <c r="K89" s="158" t="s">
        <v>944</v>
      </c>
      <c r="L89" s="24" t="s">
        <v>819</v>
      </c>
      <c r="M89" s="24" t="s">
        <v>882</v>
      </c>
      <c r="N89" s="24" t="s">
        <v>422</v>
      </c>
      <c r="O89" s="158"/>
      <c r="P89" s="2" t="s">
        <v>1105</v>
      </c>
      <c r="Q89" s="2"/>
      <c r="R89" s="33" t="s">
        <v>398</v>
      </c>
      <c r="S89" s="33" t="s">
        <v>398</v>
      </c>
      <c r="T89" s="34" t="s">
        <v>398</v>
      </c>
      <c r="U89" s="34" t="s">
        <v>398</v>
      </c>
      <c r="V89" s="34" t="s">
        <v>398</v>
      </c>
      <c r="W89" s="149"/>
      <c r="X89" s="160">
        <v>1</v>
      </c>
      <c r="Y89" s="160" t="s">
        <v>61</v>
      </c>
      <c r="Z89" s="33" t="s">
        <v>61</v>
      </c>
    </row>
    <row r="90" spans="1:26" s="159" customFormat="1" ht="39.75" customHeight="1">
      <c r="A90" s="143" t="s">
        <v>325</v>
      </c>
      <c r="B90" s="1" t="s">
        <v>946</v>
      </c>
      <c r="C90" s="2" t="s">
        <v>381</v>
      </c>
      <c r="D90" s="24" t="s">
        <v>376</v>
      </c>
      <c r="E90" s="24" t="s">
        <v>100</v>
      </c>
      <c r="F90" s="24" t="s">
        <v>100</v>
      </c>
      <c r="G90" s="2" t="s">
        <v>918</v>
      </c>
      <c r="H90" s="156">
        <v>2600</v>
      </c>
      <c r="I90" s="156" t="s">
        <v>1229</v>
      </c>
      <c r="J90" s="157" t="s">
        <v>446</v>
      </c>
      <c r="K90" s="158" t="s">
        <v>443</v>
      </c>
      <c r="L90" s="24" t="s">
        <v>819</v>
      </c>
      <c r="M90" s="24" t="s">
        <v>882</v>
      </c>
      <c r="N90" s="24" t="s">
        <v>422</v>
      </c>
      <c r="O90" s="158"/>
      <c r="P90" s="2" t="s">
        <v>1105</v>
      </c>
      <c r="Q90" s="2"/>
      <c r="R90" s="33" t="s">
        <v>398</v>
      </c>
      <c r="S90" s="33" t="s">
        <v>398</v>
      </c>
      <c r="T90" s="34" t="s">
        <v>398</v>
      </c>
      <c r="U90" s="34" t="s">
        <v>398</v>
      </c>
      <c r="V90" s="34" t="s">
        <v>398</v>
      </c>
      <c r="W90" s="149"/>
      <c r="X90" s="160"/>
      <c r="Y90" s="160" t="s">
        <v>61</v>
      </c>
      <c r="Z90" s="33" t="s">
        <v>61</v>
      </c>
    </row>
    <row r="91" spans="1:26" s="159" customFormat="1" ht="39.75" customHeight="1">
      <c r="A91" s="143" t="s">
        <v>326</v>
      </c>
      <c r="B91" s="1" t="s">
        <v>947</v>
      </c>
      <c r="C91" s="1" t="s">
        <v>762</v>
      </c>
      <c r="D91" s="24" t="s">
        <v>376</v>
      </c>
      <c r="E91" s="2" t="s">
        <v>100</v>
      </c>
      <c r="F91" s="24" t="s">
        <v>100</v>
      </c>
      <c r="G91" s="2" t="s">
        <v>948</v>
      </c>
      <c r="H91" s="156">
        <v>11953.98</v>
      </c>
      <c r="I91" s="156" t="s">
        <v>1229</v>
      </c>
      <c r="J91" s="157" t="s">
        <v>446</v>
      </c>
      <c r="K91" s="1" t="s">
        <v>949</v>
      </c>
      <c r="L91" s="24" t="s">
        <v>819</v>
      </c>
      <c r="M91" s="24" t="s">
        <v>882</v>
      </c>
      <c r="N91" s="24" t="s">
        <v>422</v>
      </c>
      <c r="O91" s="1"/>
      <c r="P91" s="2" t="s">
        <v>1105</v>
      </c>
      <c r="Q91" s="2"/>
      <c r="R91" s="33" t="s">
        <v>398</v>
      </c>
      <c r="S91" s="33" t="s">
        <v>398</v>
      </c>
      <c r="T91" s="34" t="s">
        <v>398</v>
      </c>
      <c r="U91" s="34" t="s">
        <v>398</v>
      </c>
      <c r="V91" s="34" t="s">
        <v>398</v>
      </c>
      <c r="W91" s="149"/>
      <c r="X91" s="33">
        <v>1</v>
      </c>
      <c r="Y91" s="160" t="s">
        <v>61</v>
      </c>
      <c r="Z91" s="33" t="s">
        <v>61</v>
      </c>
    </row>
    <row r="92" spans="1:26" s="159" customFormat="1" ht="39.75" customHeight="1">
      <c r="A92" s="143" t="s">
        <v>327</v>
      </c>
      <c r="B92" s="1" t="s">
        <v>950</v>
      </c>
      <c r="C92" s="2" t="s">
        <v>951</v>
      </c>
      <c r="D92" s="24" t="s">
        <v>376</v>
      </c>
      <c r="E92" s="24" t="s">
        <v>100</v>
      </c>
      <c r="F92" s="24" t="s">
        <v>100</v>
      </c>
      <c r="G92" s="2">
        <v>2000</v>
      </c>
      <c r="H92" s="156">
        <v>1800</v>
      </c>
      <c r="I92" s="156" t="s">
        <v>1229</v>
      </c>
      <c r="J92" s="157" t="s">
        <v>446</v>
      </c>
      <c r="K92" s="158" t="s">
        <v>435</v>
      </c>
      <c r="L92" s="24" t="s">
        <v>819</v>
      </c>
      <c r="M92" s="24" t="s">
        <v>882</v>
      </c>
      <c r="N92" s="24" t="s">
        <v>422</v>
      </c>
      <c r="O92" s="158"/>
      <c r="P92" s="2" t="s">
        <v>1105</v>
      </c>
      <c r="Q92" s="2"/>
      <c r="R92" s="33" t="s">
        <v>398</v>
      </c>
      <c r="S92" s="34" t="s">
        <v>398</v>
      </c>
      <c r="T92" s="34" t="s">
        <v>398</v>
      </c>
      <c r="U92" s="34" t="s">
        <v>398</v>
      </c>
      <c r="V92" s="34" t="s">
        <v>398</v>
      </c>
      <c r="W92" s="149"/>
      <c r="X92" s="33">
        <v>1</v>
      </c>
      <c r="Y92" s="160" t="s">
        <v>61</v>
      </c>
      <c r="Z92" s="33" t="s">
        <v>61</v>
      </c>
    </row>
    <row r="93" spans="1:26" s="159" customFormat="1" ht="39.75" customHeight="1">
      <c r="A93" s="143" t="s">
        <v>328</v>
      </c>
      <c r="B93" s="1" t="s">
        <v>950</v>
      </c>
      <c r="C93" s="2" t="s">
        <v>951</v>
      </c>
      <c r="D93" s="24" t="s">
        <v>376</v>
      </c>
      <c r="E93" s="24" t="s">
        <v>100</v>
      </c>
      <c r="F93" s="24" t="s">
        <v>100</v>
      </c>
      <c r="G93" s="2">
        <v>2000</v>
      </c>
      <c r="H93" s="156">
        <v>1800</v>
      </c>
      <c r="I93" s="156" t="s">
        <v>1229</v>
      </c>
      <c r="J93" s="157" t="s">
        <v>446</v>
      </c>
      <c r="K93" s="158" t="s">
        <v>952</v>
      </c>
      <c r="L93" s="24" t="s">
        <v>819</v>
      </c>
      <c r="M93" s="24" t="s">
        <v>882</v>
      </c>
      <c r="N93" s="24" t="s">
        <v>422</v>
      </c>
      <c r="O93" s="158"/>
      <c r="P93" s="2" t="s">
        <v>1105</v>
      </c>
      <c r="Q93" s="2"/>
      <c r="R93" s="33" t="s">
        <v>398</v>
      </c>
      <c r="S93" s="34" t="s">
        <v>398</v>
      </c>
      <c r="T93" s="34" t="s">
        <v>398</v>
      </c>
      <c r="U93" s="34" t="s">
        <v>398</v>
      </c>
      <c r="V93" s="34" t="s">
        <v>398</v>
      </c>
      <c r="W93" s="149">
        <v>6</v>
      </c>
      <c r="X93" s="33">
        <v>1</v>
      </c>
      <c r="Y93" s="160" t="s">
        <v>61</v>
      </c>
      <c r="Z93" s="33" t="s">
        <v>61</v>
      </c>
    </row>
    <row r="94" spans="1:26" s="159" customFormat="1" ht="39.75" customHeight="1">
      <c r="A94" s="143" t="s">
        <v>329</v>
      </c>
      <c r="B94" s="1" t="s">
        <v>950</v>
      </c>
      <c r="C94" s="2" t="s">
        <v>951</v>
      </c>
      <c r="D94" s="24" t="s">
        <v>376</v>
      </c>
      <c r="E94" s="24" t="s">
        <v>100</v>
      </c>
      <c r="F94" s="24" t="s">
        <v>100</v>
      </c>
      <c r="G94" s="2">
        <v>2000</v>
      </c>
      <c r="H94" s="156">
        <v>4550</v>
      </c>
      <c r="I94" s="156" t="s">
        <v>1229</v>
      </c>
      <c r="J94" s="157" t="s">
        <v>446</v>
      </c>
      <c r="K94" s="158" t="s">
        <v>865</v>
      </c>
      <c r="L94" s="24" t="s">
        <v>819</v>
      </c>
      <c r="M94" s="24" t="s">
        <v>882</v>
      </c>
      <c r="N94" s="24" t="s">
        <v>422</v>
      </c>
      <c r="O94" s="158"/>
      <c r="P94" s="2" t="s">
        <v>1105</v>
      </c>
      <c r="Q94" s="2"/>
      <c r="R94" s="33" t="s">
        <v>398</v>
      </c>
      <c r="S94" s="34" t="s">
        <v>398</v>
      </c>
      <c r="T94" s="34" t="s">
        <v>398</v>
      </c>
      <c r="U94" s="34" t="s">
        <v>398</v>
      </c>
      <c r="V94" s="34" t="s">
        <v>398</v>
      </c>
      <c r="W94" s="149">
        <v>6</v>
      </c>
      <c r="X94" s="33">
        <v>1</v>
      </c>
      <c r="Y94" s="160" t="s">
        <v>61</v>
      </c>
      <c r="Z94" s="33" t="s">
        <v>61</v>
      </c>
    </row>
    <row r="95" spans="1:26" s="159" customFormat="1" ht="39.75" customHeight="1">
      <c r="A95" s="143" t="s">
        <v>330</v>
      </c>
      <c r="B95" s="1" t="s">
        <v>950</v>
      </c>
      <c r="C95" s="2" t="s">
        <v>951</v>
      </c>
      <c r="D95" s="24" t="s">
        <v>376</v>
      </c>
      <c r="E95" s="24" t="s">
        <v>100</v>
      </c>
      <c r="F95" s="24" t="s">
        <v>100</v>
      </c>
      <c r="G95" s="2">
        <v>2000</v>
      </c>
      <c r="H95" s="156">
        <v>4550</v>
      </c>
      <c r="I95" s="156" t="s">
        <v>1229</v>
      </c>
      <c r="J95" s="157" t="s">
        <v>446</v>
      </c>
      <c r="K95" s="158" t="s">
        <v>875</v>
      </c>
      <c r="L95" s="24" t="s">
        <v>819</v>
      </c>
      <c r="M95" s="24" t="s">
        <v>882</v>
      </c>
      <c r="N95" s="24" t="s">
        <v>422</v>
      </c>
      <c r="O95" s="158"/>
      <c r="P95" s="2" t="s">
        <v>1105</v>
      </c>
      <c r="Q95" s="2"/>
      <c r="R95" s="33" t="s">
        <v>398</v>
      </c>
      <c r="S95" s="34" t="s">
        <v>398</v>
      </c>
      <c r="T95" s="34" t="s">
        <v>398</v>
      </c>
      <c r="U95" s="34" t="s">
        <v>398</v>
      </c>
      <c r="V95" s="34" t="s">
        <v>398</v>
      </c>
      <c r="W95" s="149">
        <v>6</v>
      </c>
      <c r="X95" s="33">
        <v>1</v>
      </c>
      <c r="Y95" s="160" t="s">
        <v>61</v>
      </c>
      <c r="Z95" s="33" t="s">
        <v>61</v>
      </c>
    </row>
    <row r="96" spans="1:26" s="159" customFormat="1" ht="39.75" customHeight="1">
      <c r="A96" s="143" t="s">
        <v>331</v>
      </c>
      <c r="B96" s="1" t="s">
        <v>950</v>
      </c>
      <c r="C96" s="2" t="s">
        <v>951</v>
      </c>
      <c r="D96" s="24" t="s">
        <v>376</v>
      </c>
      <c r="E96" s="24" t="s">
        <v>100</v>
      </c>
      <c r="F96" s="24" t="s">
        <v>100</v>
      </c>
      <c r="G96" s="2">
        <v>2000</v>
      </c>
      <c r="H96" s="156">
        <v>3550</v>
      </c>
      <c r="I96" s="156" t="s">
        <v>1229</v>
      </c>
      <c r="J96" s="157" t="s">
        <v>446</v>
      </c>
      <c r="K96" s="158" t="s">
        <v>878</v>
      </c>
      <c r="L96" s="24" t="s">
        <v>819</v>
      </c>
      <c r="M96" s="24" t="s">
        <v>882</v>
      </c>
      <c r="N96" s="24" t="s">
        <v>422</v>
      </c>
      <c r="O96" s="158"/>
      <c r="P96" s="2" t="s">
        <v>1105</v>
      </c>
      <c r="Q96" s="2"/>
      <c r="R96" s="33" t="s">
        <v>398</v>
      </c>
      <c r="S96" s="34" t="s">
        <v>398</v>
      </c>
      <c r="T96" s="34" t="s">
        <v>398</v>
      </c>
      <c r="U96" s="34" t="s">
        <v>398</v>
      </c>
      <c r="V96" s="34" t="s">
        <v>398</v>
      </c>
      <c r="W96" s="149">
        <v>6</v>
      </c>
      <c r="X96" s="33">
        <v>1</v>
      </c>
      <c r="Y96" s="160" t="s">
        <v>61</v>
      </c>
      <c r="Z96" s="33" t="s">
        <v>61</v>
      </c>
    </row>
    <row r="97" spans="1:26" s="159" customFormat="1" ht="39.75" customHeight="1">
      <c r="A97" s="143" t="s">
        <v>332</v>
      </c>
      <c r="B97" s="1" t="s">
        <v>950</v>
      </c>
      <c r="C97" s="2" t="s">
        <v>951</v>
      </c>
      <c r="D97" s="24" t="s">
        <v>376</v>
      </c>
      <c r="E97" s="24" t="s">
        <v>100</v>
      </c>
      <c r="F97" s="24" t="s">
        <v>100</v>
      </c>
      <c r="G97" s="2">
        <v>2000</v>
      </c>
      <c r="H97" s="156">
        <v>4550</v>
      </c>
      <c r="I97" s="156" t="s">
        <v>1229</v>
      </c>
      <c r="J97" s="157" t="s">
        <v>446</v>
      </c>
      <c r="K97" s="158" t="s">
        <v>953</v>
      </c>
      <c r="L97" s="24" t="s">
        <v>819</v>
      </c>
      <c r="M97" s="24" t="s">
        <v>882</v>
      </c>
      <c r="N97" s="24" t="s">
        <v>422</v>
      </c>
      <c r="O97" s="158"/>
      <c r="P97" s="2" t="s">
        <v>1105</v>
      </c>
      <c r="Q97" s="2"/>
      <c r="R97" s="33" t="s">
        <v>398</v>
      </c>
      <c r="S97" s="34" t="s">
        <v>398</v>
      </c>
      <c r="T97" s="34" t="s">
        <v>398</v>
      </c>
      <c r="U97" s="34" t="s">
        <v>398</v>
      </c>
      <c r="V97" s="34" t="s">
        <v>398</v>
      </c>
      <c r="W97" s="149">
        <v>6</v>
      </c>
      <c r="X97" s="33">
        <v>1</v>
      </c>
      <c r="Y97" s="160" t="s">
        <v>61</v>
      </c>
      <c r="Z97" s="33" t="s">
        <v>61</v>
      </c>
    </row>
    <row r="98" spans="1:26" s="159" customFormat="1" ht="39.75" customHeight="1">
      <c r="A98" s="143" t="s">
        <v>333</v>
      </c>
      <c r="B98" s="1" t="s">
        <v>954</v>
      </c>
      <c r="C98" s="2" t="s">
        <v>951</v>
      </c>
      <c r="D98" s="24" t="s">
        <v>376</v>
      </c>
      <c r="E98" s="24" t="s">
        <v>100</v>
      </c>
      <c r="F98" s="24" t="s">
        <v>100</v>
      </c>
      <c r="G98" s="2">
        <v>1936</v>
      </c>
      <c r="H98" s="156">
        <v>11590</v>
      </c>
      <c r="I98" s="156" t="s">
        <v>1229</v>
      </c>
      <c r="J98" s="157" t="s">
        <v>446</v>
      </c>
      <c r="K98" s="158" t="s">
        <v>893</v>
      </c>
      <c r="L98" s="24" t="s">
        <v>819</v>
      </c>
      <c r="M98" s="24" t="s">
        <v>882</v>
      </c>
      <c r="N98" s="24" t="s">
        <v>422</v>
      </c>
      <c r="O98" s="158"/>
      <c r="P98" s="2" t="s">
        <v>1105</v>
      </c>
      <c r="Q98" s="2"/>
      <c r="R98" s="33" t="s">
        <v>398</v>
      </c>
      <c r="S98" s="34" t="s">
        <v>398</v>
      </c>
      <c r="T98" s="34" t="s">
        <v>398</v>
      </c>
      <c r="U98" s="34" t="s">
        <v>398</v>
      </c>
      <c r="V98" s="34" t="s">
        <v>398</v>
      </c>
      <c r="W98" s="149">
        <v>6</v>
      </c>
      <c r="X98" s="160">
        <v>1</v>
      </c>
      <c r="Y98" s="160" t="s">
        <v>61</v>
      </c>
      <c r="Z98" s="33" t="s">
        <v>61</v>
      </c>
    </row>
    <row r="99" spans="1:26" s="159" customFormat="1" ht="39.75" customHeight="1">
      <c r="A99" s="143" t="s">
        <v>334</v>
      </c>
      <c r="B99" s="1" t="s">
        <v>954</v>
      </c>
      <c r="C99" s="2" t="s">
        <v>951</v>
      </c>
      <c r="D99" s="24" t="s">
        <v>376</v>
      </c>
      <c r="E99" s="24" t="s">
        <v>100</v>
      </c>
      <c r="F99" s="24" t="s">
        <v>100</v>
      </c>
      <c r="G99" s="2">
        <v>1936</v>
      </c>
      <c r="H99" s="156">
        <v>372000</v>
      </c>
      <c r="I99" s="156" t="s">
        <v>1228</v>
      </c>
      <c r="J99" s="157" t="s">
        <v>446</v>
      </c>
      <c r="K99" s="158" t="s">
        <v>435</v>
      </c>
      <c r="L99" s="24" t="s">
        <v>819</v>
      </c>
      <c r="M99" s="24" t="s">
        <v>882</v>
      </c>
      <c r="N99" s="24" t="s">
        <v>422</v>
      </c>
      <c r="O99" s="158"/>
      <c r="P99" s="2" t="s">
        <v>1105</v>
      </c>
      <c r="Q99" s="2"/>
      <c r="R99" s="33" t="s">
        <v>398</v>
      </c>
      <c r="S99" s="34" t="s">
        <v>398</v>
      </c>
      <c r="T99" s="34" t="s">
        <v>398</v>
      </c>
      <c r="U99" s="34" t="s">
        <v>398</v>
      </c>
      <c r="V99" s="34" t="s">
        <v>398</v>
      </c>
      <c r="W99" s="149">
        <v>146</v>
      </c>
      <c r="X99" s="160">
        <v>1</v>
      </c>
      <c r="Y99" s="160" t="s">
        <v>61</v>
      </c>
      <c r="Z99" s="33" t="s">
        <v>61</v>
      </c>
    </row>
    <row r="100" spans="1:26" s="159" customFormat="1" ht="39.75" customHeight="1">
      <c r="A100" s="143" t="s">
        <v>335</v>
      </c>
      <c r="B100" s="1" t="s">
        <v>955</v>
      </c>
      <c r="C100" s="2" t="s">
        <v>951</v>
      </c>
      <c r="D100" s="24" t="s">
        <v>376</v>
      </c>
      <c r="E100" s="24" t="s">
        <v>100</v>
      </c>
      <c r="F100" s="24" t="s">
        <v>100</v>
      </c>
      <c r="G100" s="2">
        <v>1936</v>
      </c>
      <c r="H100" s="156">
        <v>173000</v>
      </c>
      <c r="I100" s="156" t="s">
        <v>1228</v>
      </c>
      <c r="J100" s="157" t="s">
        <v>446</v>
      </c>
      <c r="K100" s="158" t="s">
        <v>893</v>
      </c>
      <c r="L100" s="24" t="s">
        <v>819</v>
      </c>
      <c r="M100" s="24" t="s">
        <v>882</v>
      </c>
      <c r="N100" s="24" t="s">
        <v>422</v>
      </c>
      <c r="O100" s="158"/>
      <c r="P100" s="2" t="s">
        <v>1105</v>
      </c>
      <c r="Q100" s="2"/>
      <c r="R100" s="33" t="s">
        <v>398</v>
      </c>
      <c r="S100" s="34" t="s">
        <v>398</v>
      </c>
      <c r="T100" s="34" t="s">
        <v>398</v>
      </c>
      <c r="U100" s="34" t="s">
        <v>398</v>
      </c>
      <c r="V100" s="34" t="s">
        <v>398</v>
      </c>
      <c r="W100" s="149">
        <v>68</v>
      </c>
      <c r="X100" s="160">
        <v>1</v>
      </c>
      <c r="Y100" s="160" t="s">
        <v>61</v>
      </c>
      <c r="Z100" s="33" t="s">
        <v>61</v>
      </c>
    </row>
    <row r="101" spans="1:26" s="159" customFormat="1" ht="39.75" customHeight="1">
      <c r="A101" s="143" t="s">
        <v>336</v>
      </c>
      <c r="B101" s="1" t="s">
        <v>954</v>
      </c>
      <c r="C101" s="2" t="s">
        <v>951</v>
      </c>
      <c r="D101" s="24" t="s">
        <v>376</v>
      </c>
      <c r="E101" s="24" t="s">
        <v>100</v>
      </c>
      <c r="F101" s="24" t="s">
        <v>100</v>
      </c>
      <c r="G101" s="2">
        <v>1936</v>
      </c>
      <c r="H101" s="156">
        <v>35163</v>
      </c>
      <c r="I101" s="156" t="s">
        <v>1229</v>
      </c>
      <c r="J101" s="157" t="s">
        <v>446</v>
      </c>
      <c r="K101" s="158" t="s">
        <v>853</v>
      </c>
      <c r="L101" s="24" t="s">
        <v>819</v>
      </c>
      <c r="M101" s="24" t="s">
        <v>882</v>
      </c>
      <c r="N101" s="24" t="s">
        <v>422</v>
      </c>
      <c r="O101" s="158"/>
      <c r="P101" s="2" t="s">
        <v>1105</v>
      </c>
      <c r="Q101" s="2"/>
      <c r="R101" s="33" t="s">
        <v>398</v>
      </c>
      <c r="S101" s="34" t="s">
        <v>398</v>
      </c>
      <c r="T101" s="34" t="s">
        <v>398</v>
      </c>
      <c r="U101" s="34" t="s">
        <v>398</v>
      </c>
      <c r="V101" s="34" t="s">
        <v>398</v>
      </c>
      <c r="W101" s="149"/>
      <c r="X101" s="160">
        <v>1</v>
      </c>
      <c r="Y101" s="160" t="s">
        <v>61</v>
      </c>
      <c r="Z101" s="33" t="s">
        <v>61</v>
      </c>
    </row>
    <row r="102" spans="1:26" s="159" customFormat="1" ht="39.75" customHeight="1">
      <c r="A102" s="143" t="s">
        <v>337</v>
      </c>
      <c r="B102" s="1" t="s">
        <v>956</v>
      </c>
      <c r="C102" s="2" t="s">
        <v>951</v>
      </c>
      <c r="D102" s="24" t="s">
        <v>376</v>
      </c>
      <c r="E102" s="24" t="s">
        <v>100</v>
      </c>
      <c r="F102" s="24" t="s">
        <v>100</v>
      </c>
      <c r="G102" s="2">
        <v>1936</v>
      </c>
      <c r="H102" s="156">
        <v>382000</v>
      </c>
      <c r="I102" s="156" t="s">
        <v>1228</v>
      </c>
      <c r="J102" s="157" t="s">
        <v>446</v>
      </c>
      <c r="K102" s="158" t="s">
        <v>957</v>
      </c>
      <c r="L102" s="24" t="s">
        <v>819</v>
      </c>
      <c r="M102" s="24" t="s">
        <v>882</v>
      </c>
      <c r="N102" s="24" t="s">
        <v>422</v>
      </c>
      <c r="O102" s="158"/>
      <c r="P102" s="2" t="s">
        <v>1105</v>
      </c>
      <c r="Q102" s="2"/>
      <c r="R102" s="33" t="s">
        <v>398</v>
      </c>
      <c r="S102" s="34" t="s">
        <v>398</v>
      </c>
      <c r="T102" s="34" t="s">
        <v>398</v>
      </c>
      <c r="U102" s="34" t="s">
        <v>398</v>
      </c>
      <c r="V102" s="34" t="s">
        <v>398</v>
      </c>
      <c r="W102" s="149">
        <v>150</v>
      </c>
      <c r="X102" s="160">
        <v>1</v>
      </c>
      <c r="Y102" s="160" t="s">
        <v>61</v>
      </c>
      <c r="Z102" s="33" t="s">
        <v>61</v>
      </c>
    </row>
    <row r="103" spans="1:26" s="159" customFormat="1" ht="39.75" customHeight="1">
      <c r="A103" s="143" t="s">
        <v>338</v>
      </c>
      <c r="B103" s="1" t="s">
        <v>954</v>
      </c>
      <c r="C103" s="2" t="s">
        <v>951</v>
      </c>
      <c r="D103" s="24" t="s">
        <v>376</v>
      </c>
      <c r="E103" s="24" t="s">
        <v>100</v>
      </c>
      <c r="F103" s="24" t="s">
        <v>100</v>
      </c>
      <c r="G103" s="2">
        <v>1936</v>
      </c>
      <c r="H103" s="156">
        <v>76000</v>
      </c>
      <c r="I103" s="156" t="s">
        <v>1228</v>
      </c>
      <c r="J103" s="157" t="s">
        <v>446</v>
      </c>
      <c r="K103" s="158" t="s">
        <v>875</v>
      </c>
      <c r="L103" s="24" t="s">
        <v>819</v>
      </c>
      <c r="M103" s="24" t="s">
        <v>882</v>
      </c>
      <c r="N103" s="24" t="s">
        <v>422</v>
      </c>
      <c r="O103" s="158"/>
      <c r="P103" s="2" t="s">
        <v>1105</v>
      </c>
      <c r="Q103" s="2"/>
      <c r="R103" s="33" t="s">
        <v>398</v>
      </c>
      <c r="S103" s="34" t="s">
        <v>398</v>
      </c>
      <c r="T103" s="34" t="s">
        <v>398</v>
      </c>
      <c r="U103" s="34" t="s">
        <v>398</v>
      </c>
      <c r="V103" s="34" t="s">
        <v>398</v>
      </c>
      <c r="W103" s="149">
        <v>30</v>
      </c>
      <c r="X103" s="160">
        <v>1</v>
      </c>
      <c r="Y103" s="160" t="s">
        <v>61</v>
      </c>
      <c r="Z103" s="33" t="s">
        <v>61</v>
      </c>
    </row>
    <row r="104" spans="1:26" s="159" customFormat="1" ht="39.75" customHeight="1">
      <c r="A104" s="143" t="s">
        <v>339</v>
      </c>
      <c r="B104" s="1" t="s">
        <v>954</v>
      </c>
      <c r="C104" s="2" t="s">
        <v>951</v>
      </c>
      <c r="D104" s="24" t="s">
        <v>376</v>
      </c>
      <c r="E104" s="24" t="s">
        <v>100</v>
      </c>
      <c r="F104" s="24" t="s">
        <v>100</v>
      </c>
      <c r="G104" s="2">
        <v>1975</v>
      </c>
      <c r="H104" s="156">
        <v>76000</v>
      </c>
      <c r="I104" s="156" t="s">
        <v>1228</v>
      </c>
      <c r="J104" s="157" t="s">
        <v>446</v>
      </c>
      <c r="K104" s="158" t="s">
        <v>878</v>
      </c>
      <c r="L104" s="24" t="s">
        <v>819</v>
      </c>
      <c r="M104" s="24" t="s">
        <v>882</v>
      </c>
      <c r="N104" s="24" t="s">
        <v>422</v>
      </c>
      <c r="O104" s="158"/>
      <c r="P104" s="2" t="s">
        <v>1105</v>
      </c>
      <c r="Q104" s="2"/>
      <c r="R104" s="33" t="s">
        <v>398</v>
      </c>
      <c r="S104" s="34" t="s">
        <v>398</v>
      </c>
      <c r="T104" s="34" t="s">
        <v>398</v>
      </c>
      <c r="U104" s="34" t="s">
        <v>398</v>
      </c>
      <c r="V104" s="34" t="s">
        <v>398</v>
      </c>
      <c r="W104" s="149">
        <v>30</v>
      </c>
      <c r="X104" s="160">
        <v>1</v>
      </c>
      <c r="Y104" s="160" t="s">
        <v>61</v>
      </c>
      <c r="Z104" s="33" t="s">
        <v>61</v>
      </c>
    </row>
    <row r="105" spans="1:26" s="159" customFormat="1" ht="39.75" customHeight="1">
      <c r="A105" s="143" t="s">
        <v>340</v>
      </c>
      <c r="B105" s="1" t="s">
        <v>954</v>
      </c>
      <c r="C105" s="2" t="s">
        <v>951</v>
      </c>
      <c r="D105" s="24" t="s">
        <v>376</v>
      </c>
      <c r="E105" s="24" t="s">
        <v>100</v>
      </c>
      <c r="F105" s="24" t="s">
        <v>100</v>
      </c>
      <c r="G105" s="2">
        <v>1936</v>
      </c>
      <c r="H105" s="156">
        <v>318000</v>
      </c>
      <c r="I105" s="156" t="s">
        <v>1228</v>
      </c>
      <c r="J105" s="157" t="s">
        <v>446</v>
      </c>
      <c r="K105" s="158" t="s">
        <v>443</v>
      </c>
      <c r="L105" s="24" t="s">
        <v>819</v>
      </c>
      <c r="M105" s="24" t="s">
        <v>882</v>
      </c>
      <c r="N105" s="24" t="s">
        <v>422</v>
      </c>
      <c r="O105" s="158"/>
      <c r="P105" s="2" t="s">
        <v>1105</v>
      </c>
      <c r="Q105" s="2"/>
      <c r="R105" s="33" t="s">
        <v>398</v>
      </c>
      <c r="S105" s="34" t="s">
        <v>398</v>
      </c>
      <c r="T105" s="34" t="s">
        <v>398</v>
      </c>
      <c r="U105" s="34" t="s">
        <v>398</v>
      </c>
      <c r="V105" s="34" t="s">
        <v>398</v>
      </c>
      <c r="W105" s="149">
        <v>125</v>
      </c>
      <c r="X105" s="160">
        <v>1</v>
      </c>
      <c r="Y105" s="160" t="s">
        <v>61</v>
      </c>
      <c r="Z105" s="33" t="s">
        <v>61</v>
      </c>
    </row>
    <row r="106" spans="1:26" s="159" customFormat="1" ht="39.75" customHeight="1">
      <c r="A106" s="143" t="s">
        <v>640</v>
      </c>
      <c r="B106" s="1" t="s">
        <v>958</v>
      </c>
      <c r="C106" s="2" t="s">
        <v>951</v>
      </c>
      <c r="D106" s="24" t="s">
        <v>376</v>
      </c>
      <c r="E106" s="24" t="s">
        <v>100</v>
      </c>
      <c r="F106" s="24" t="s">
        <v>100</v>
      </c>
      <c r="G106" s="2"/>
      <c r="H106" s="156">
        <v>369000</v>
      </c>
      <c r="I106" s="156" t="s">
        <v>1228</v>
      </c>
      <c r="J106" s="157" t="s">
        <v>446</v>
      </c>
      <c r="K106" s="158" t="s">
        <v>959</v>
      </c>
      <c r="L106" s="24" t="s">
        <v>819</v>
      </c>
      <c r="M106" s="24" t="s">
        <v>882</v>
      </c>
      <c r="N106" s="24" t="s">
        <v>422</v>
      </c>
      <c r="O106" s="158"/>
      <c r="P106" s="2" t="s">
        <v>1105</v>
      </c>
      <c r="Q106" s="2"/>
      <c r="R106" s="33" t="s">
        <v>398</v>
      </c>
      <c r="S106" s="34" t="s">
        <v>398</v>
      </c>
      <c r="T106" s="34" t="s">
        <v>398</v>
      </c>
      <c r="U106" s="34" t="s">
        <v>398</v>
      </c>
      <c r="V106" s="34" t="s">
        <v>398</v>
      </c>
      <c r="W106" s="149">
        <v>110</v>
      </c>
      <c r="X106" s="160">
        <v>1</v>
      </c>
      <c r="Y106" s="160" t="s">
        <v>61</v>
      </c>
      <c r="Z106" s="33" t="s">
        <v>61</v>
      </c>
    </row>
    <row r="107" spans="1:26" s="159" customFormat="1" ht="39.75" customHeight="1">
      <c r="A107" s="143" t="s">
        <v>641</v>
      </c>
      <c r="B107" s="1" t="s">
        <v>960</v>
      </c>
      <c r="C107" s="2" t="s">
        <v>951</v>
      </c>
      <c r="D107" s="24" t="s">
        <v>376</v>
      </c>
      <c r="E107" s="24" t="s">
        <v>100</v>
      </c>
      <c r="F107" s="24" t="s">
        <v>100</v>
      </c>
      <c r="G107" s="2">
        <v>2000</v>
      </c>
      <c r="H107" s="156">
        <v>2790</v>
      </c>
      <c r="I107" s="156" t="s">
        <v>1229</v>
      </c>
      <c r="J107" s="157" t="s">
        <v>446</v>
      </c>
      <c r="K107" s="158" t="s">
        <v>961</v>
      </c>
      <c r="L107" s="24" t="s">
        <v>819</v>
      </c>
      <c r="M107" s="24" t="s">
        <v>882</v>
      </c>
      <c r="N107" s="24" t="s">
        <v>422</v>
      </c>
      <c r="O107" s="158"/>
      <c r="P107" s="2" t="s">
        <v>1105</v>
      </c>
      <c r="Q107" s="2"/>
      <c r="R107" s="33" t="s">
        <v>398</v>
      </c>
      <c r="S107" s="34" t="s">
        <v>398</v>
      </c>
      <c r="T107" s="34" t="s">
        <v>398</v>
      </c>
      <c r="U107" s="34" t="s">
        <v>398</v>
      </c>
      <c r="V107" s="34" t="s">
        <v>398</v>
      </c>
      <c r="W107" s="149">
        <v>105</v>
      </c>
      <c r="X107" s="160">
        <v>1</v>
      </c>
      <c r="Y107" s="160" t="s">
        <v>61</v>
      </c>
      <c r="Z107" s="33" t="s">
        <v>61</v>
      </c>
    </row>
    <row r="108" spans="1:26" s="159" customFormat="1" ht="39.75" customHeight="1">
      <c r="A108" s="143" t="s">
        <v>642</v>
      </c>
      <c r="B108" s="1" t="s">
        <v>962</v>
      </c>
      <c r="C108" s="2" t="s">
        <v>951</v>
      </c>
      <c r="D108" s="24" t="s">
        <v>376</v>
      </c>
      <c r="E108" s="24" t="s">
        <v>100</v>
      </c>
      <c r="F108" s="24" t="s">
        <v>100</v>
      </c>
      <c r="G108" s="2">
        <v>2000</v>
      </c>
      <c r="H108" s="156">
        <v>4550</v>
      </c>
      <c r="I108" s="156" t="s">
        <v>1229</v>
      </c>
      <c r="J108" s="157" t="s">
        <v>446</v>
      </c>
      <c r="K108" s="158" t="s">
        <v>922</v>
      </c>
      <c r="L108" s="24" t="s">
        <v>819</v>
      </c>
      <c r="M108" s="24" t="s">
        <v>882</v>
      </c>
      <c r="N108" s="24" t="s">
        <v>422</v>
      </c>
      <c r="O108" s="158"/>
      <c r="P108" s="2" t="s">
        <v>1105</v>
      </c>
      <c r="Q108" s="2"/>
      <c r="R108" s="33" t="s">
        <v>398</v>
      </c>
      <c r="S108" s="34" t="s">
        <v>398</v>
      </c>
      <c r="T108" s="34" t="s">
        <v>398</v>
      </c>
      <c r="U108" s="34" t="s">
        <v>398</v>
      </c>
      <c r="V108" s="34" t="s">
        <v>398</v>
      </c>
      <c r="W108" s="149">
        <v>6</v>
      </c>
      <c r="X108" s="160">
        <v>1</v>
      </c>
      <c r="Y108" s="160" t="s">
        <v>61</v>
      </c>
      <c r="Z108" s="33" t="s">
        <v>61</v>
      </c>
    </row>
    <row r="109" spans="1:26" s="159" customFormat="1" ht="39.75" customHeight="1">
      <c r="A109" s="143" t="s">
        <v>643</v>
      </c>
      <c r="B109" s="1" t="s">
        <v>962</v>
      </c>
      <c r="C109" s="2" t="s">
        <v>951</v>
      </c>
      <c r="D109" s="24" t="s">
        <v>376</v>
      </c>
      <c r="E109" s="24" t="s">
        <v>100</v>
      </c>
      <c r="F109" s="24" t="s">
        <v>100</v>
      </c>
      <c r="G109" s="2">
        <v>2000</v>
      </c>
      <c r="H109" s="156">
        <v>4550</v>
      </c>
      <c r="I109" s="156" t="s">
        <v>1229</v>
      </c>
      <c r="J109" s="157" t="s">
        <v>446</v>
      </c>
      <c r="K109" s="158" t="s">
        <v>922</v>
      </c>
      <c r="L109" s="24" t="s">
        <v>819</v>
      </c>
      <c r="M109" s="24" t="s">
        <v>882</v>
      </c>
      <c r="N109" s="24" t="s">
        <v>422</v>
      </c>
      <c r="O109" s="158"/>
      <c r="P109" s="2" t="s">
        <v>1105</v>
      </c>
      <c r="Q109" s="2"/>
      <c r="R109" s="33" t="s">
        <v>398</v>
      </c>
      <c r="S109" s="34" t="s">
        <v>398</v>
      </c>
      <c r="T109" s="34" t="s">
        <v>398</v>
      </c>
      <c r="U109" s="34" t="s">
        <v>398</v>
      </c>
      <c r="V109" s="34" t="s">
        <v>398</v>
      </c>
      <c r="W109" s="149">
        <v>6</v>
      </c>
      <c r="X109" s="160">
        <v>1</v>
      </c>
      <c r="Y109" s="160" t="s">
        <v>61</v>
      </c>
      <c r="Z109" s="33" t="s">
        <v>61</v>
      </c>
    </row>
    <row r="110" spans="1:26" s="159" customFormat="1" ht="39.75" customHeight="1">
      <c r="A110" s="143" t="s">
        <v>644</v>
      </c>
      <c r="B110" s="1" t="s">
        <v>963</v>
      </c>
      <c r="C110" s="2" t="s">
        <v>762</v>
      </c>
      <c r="D110" s="24" t="s">
        <v>376</v>
      </c>
      <c r="E110" s="24" t="s">
        <v>100</v>
      </c>
      <c r="F110" s="24" t="s">
        <v>100</v>
      </c>
      <c r="G110" s="2">
        <v>1970</v>
      </c>
      <c r="H110" s="156">
        <v>40000</v>
      </c>
      <c r="I110" s="156" t="s">
        <v>1229</v>
      </c>
      <c r="J110" s="157" t="s">
        <v>446</v>
      </c>
      <c r="K110" s="158" t="s">
        <v>964</v>
      </c>
      <c r="L110" s="24" t="s">
        <v>819</v>
      </c>
      <c r="M110" s="24" t="s">
        <v>882</v>
      </c>
      <c r="N110" s="24" t="s">
        <v>422</v>
      </c>
      <c r="O110" s="158"/>
      <c r="P110" s="2" t="s">
        <v>1105</v>
      </c>
      <c r="Q110" s="2"/>
      <c r="R110" s="33" t="s">
        <v>398</v>
      </c>
      <c r="S110" s="34" t="s">
        <v>398</v>
      </c>
      <c r="T110" s="34" t="s">
        <v>398</v>
      </c>
      <c r="U110" s="34" t="s">
        <v>398</v>
      </c>
      <c r="V110" s="34" t="s">
        <v>398</v>
      </c>
      <c r="W110" s="149">
        <v>6</v>
      </c>
      <c r="X110" s="160">
        <v>1</v>
      </c>
      <c r="Y110" s="160" t="s">
        <v>61</v>
      </c>
      <c r="Z110" s="33" t="s">
        <v>61</v>
      </c>
    </row>
    <row r="111" spans="1:26" s="159" customFormat="1" ht="39.75" customHeight="1">
      <c r="A111" s="143" t="s">
        <v>645</v>
      </c>
      <c r="B111" s="1" t="s">
        <v>825</v>
      </c>
      <c r="C111" s="2" t="s">
        <v>762</v>
      </c>
      <c r="D111" s="24" t="s">
        <v>376</v>
      </c>
      <c r="E111" s="24" t="s">
        <v>100</v>
      </c>
      <c r="F111" s="24" t="s">
        <v>100</v>
      </c>
      <c r="G111" s="2" t="s">
        <v>918</v>
      </c>
      <c r="H111" s="156">
        <v>370000</v>
      </c>
      <c r="I111" s="156" t="s">
        <v>1228</v>
      </c>
      <c r="J111" s="157" t="s">
        <v>446</v>
      </c>
      <c r="K111" s="158" t="s">
        <v>923</v>
      </c>
      <c r="L111" s="24" t="s">
        <v>819</v>
      </c>
      <c r="M111" s="24" t="s">
        <v>882</v>
      </c>
      <c r="N111" s="24" t="s">
        <v>422</v>
      </c>
      <c r="O111" s="158"/>
      <c r="P111" s="2" t="s">
        <v>1105</v>
      </c>
      <c r="Q111" s="2"/>
      <c r="R111" s="33" t="s">
        <v>398</v>
      </c>
      <c r="S111" s="34" t="s">
        <v>398</v>
      </c>
      <c r="T111" s="34" t="s">
        <v>398</v>
      </c>
      <c r="U111" s="34" t="s">
        <v>398</v>
      </c>
      <c r="V111" s="34" t="s">
        <v>398</v>
      </c>
      <c r="W111" s="149">
        <v>120</v>
      </c>
      <c r="X111" s="160"/>
      <c r="Y111" s="160" t="s">
        <v>61</v>
      </c>
      <c r="Z111" s="33" t="s">
        <v>61</v>
      </c>
    </row>
    <row r="112" spans="1:26" s="159" customFormat="1" ht="39.75" customHeight="1">
      <c r="A112" s="143" t="s">
        <v>646</v>
      </c>
      <c r="B112" s="1" t="s">
        <v>825</v>
      </c>
      <c r="C112" s="2" t="s">
        <v>762</v>
      </c>
      <c r="D112" s="24" t="s">
        <v>376</v>
      </c>
      <c r="E112" s="24" t="s">
        <v>100</v>
      </c>
      <c r="F112" s="24" t="s">
        <v>100</v>
      </c>
      <c r="G112" s="2" t="s">
        <v>918</v>
      </c>
      <c r="H112" s="156">
        <v>9953</v>
      </c>
      <c r="I112" s="156" t="s">
        <v>1229</v>
      </c>
      <c r="J112" s="157" t="s">
        <v>446</v>
      </c>
      <c r="K112" s="158" t="s">
        <v>965</v>
      </c>
      <c r="L112" s="24" t="s">
        <v>819</v>
      </c>
      <c r="M112" s="24" t="s">
        <v>882</v>
      </c>
      <c r="N112" s="24" t="s">
        <v>422</v>
      </c>
      <c r="O112" s="158"/>
      <c r="P112" s="2" t="s">
        <v>1105</v>
      </c>
      <c r="Q112" s="2"/>
      <c r="R112" s="33" t="s">
        <v>398</v>
      </c>
      <c r="S112" s="34" t="s">
        <v>398</v>
      </c>
      <c r="T112" s="34" t="s">
        <v>398</v>
      </c>
      <c r="U112" s="34" t="s">
        <v>398</v>
      </c>
      <c r="V112" s="34" t="s">
        <v>398</v>
      </c>
      <c r="W112" s="149"/>
      <c r="X112" s="160">
        <v>1</v>
      </c>
      <c r="Y112" s="160" t="s">
        <v>61</v>
      </c>
      <c r="Z112" s="33" t="s">
        <v>61</v>
      </c>
    </row>
    <row r="113" spans="1:26" s="159" customFormat="1" ht="39.75" customHeight="1">
      <c r="A113" s="143" t="s">
        <v>647</v>
      </c>
      <c r="B113" s="1" t="s">
        <v>825</v>
      </c>
      <c r="C113" s="2" t="s">
        <v>762</v>
      </c>
      <c r="D113" s="24" t="s">
        <v>376</v>
      </c>
      <c r="E113" s="24" t="s">
        <v>100</v>
      </c>
      <c r="F113" s="24" t="s">
        <v>100</v>
      </c>
      <c r="G113" s="2" t="s">
        <v>918</v>
      </c>
      <c r="H113" s="156">
        <v>9952.97</v>
      </c>
      <c r="I113" s="156" t="s">
        <v>1229</v>
      </c>
      <c r="J113" s="157" t="s">
        <v>446</v>
      </c>
      <c r="K113" s="158" t="s">
        <v>966</v>
      </c>
      <c r="L113" s="24" t="s">
        <v>819</v>
      </c>
      <c r="M113" s="24" t="s">
        <v>882</v>
      </c>
      <c r="N113" s="24" t="s">
        <v>422</v>
      </c>
      <c r="O113" s="158"/>
      <c r="P113" s="2" t="s">
        <v>1105</v>
      </c>
      <c r="Q113" s="2"/>
      <c r="R113" s="33" t="s">
        <v>398</v>
      </c>
      <c r="S113" s="34" t="s">
        <v>398</v>
      </c>
      <c r="T113" s="34" t="s">
        <v>398</v>
      </c>
      <c r="U113" s="34" t="s">
        <v>398</v>
      </c>
      <c r="V113" s="34" t="s">
        <v>398</v>
      </c>
      <c r="W113" s="149"/>
      <c r="X113" s="160">
        <v>1</v>
      </c>
      <c r="Y113" s="160" t="s">
        <v>61</v>
      </c>
      <c r="Z113" s="33" t="s">
        <v>61</v>
      </c>
    </row>
    <row r="114" spans="1:26" s="159" customFormat="1" ht="39.75" customHeight="1">
      <c r="A114" s="143" t="s">
        <v>648</v>
      </c>
      <c r="B114" s="1" t="s">
        <v>825</v>
      </c>
      <c r="C114" s="2" t="s">
        <v>762</v>
      </c>
      <c r="D114" s="24" t="s">
        <v>376</v>
      </c>
      <c r="E114" s="24" t="s">
        <v>100</v>
      </c>
      <c r="F114" s="24" t="s">
        <v>100</v>
      </c>
      <c r="G114" s="2" t="s">
        <v>918</v>
      </c>
      <c r="H114" s="156">
        <v>49973.24</v>
      </c>
      <c r="I114" s="156" t="s">
        <v>1229</v>
      </c>
      <c r="J114" s="157" t="s">
        <v>446</v>
      </c>
      <c r="K114" s="158" t="s">
        <v>919</v>
      </c>
      <c r="L114" s="24" t="s">
        <v>819</v>
      </c>
      <c r="M114" s="24" t="s">
        <v>882</v>
      </c>
      <c r="N114" s="24" t="s">
        <v>422</v>
      </c>
      <c r="O114" s="158"/>
      <c r="P114" s="2" t="s">
        <v>1105</v>
      </c>
      <c r="Q114" s="2"/>
      <c r="R114" s="33" t="s">
        <v>398</v>
      </c>
      <c r="S114" s="34" t="s">
        <v>398</v>
      </c>
      <c r="T114" s="34" t="s">
        <v>398</v>
      </c>
      <c r="U114" s="34" t="s">
        <v>398</v>
      </c>
      <c r="V114" s="34" t="s">
        <v>398</v>
      </c>
      <c r="W114" s="149"/>
      <c r="X114" s="160">
        <v>1</v>
      </c>
      <c r="Y114" s="160" t="s">
        <v>61</v>
      </c>
      <c r="Z114" s="33" t="s">
        <v>61</v>
      </c>
    </row>
    <row r="115" spans="1:26" s="159" customFormat="1" ht="39.75" customHeight="1">
      <c r="A115" s="143" t="s">
        <v>649</v>
      </c>
      <c r="B115" s="1" t="s">
        <v>825</v>
      </c>
      <c r="C115" s="2" t="s">
        <v>762</v>
      </c>
      <c r="D115" s="24" t="s">
        <v>376</v>
      </c>
      <c r="E115" s="24" t="s">
        <v>100</v>
      </c>
      <c r="F115" s="24" t="s">
        <v>100</v>
      </c>
      <c r="G115" s="2" t="s">
        <v>918</v>
      </c>
      <c r="H115" s="156">
        <v>24625.65</v>
      </c>
      <c r="I115" s="156" t="s">
        <v>1229</v>
      </c>
      <c r="J115" s="157" t="s">
        <v>446</v>
      </c>
      <c r="K115" s="158" t="s">
        <v>919</v>
      </c>
      <c r="L115" s="24" t="s">
        <v>819</v>
      </c>
      <c r="M115" s="24" t="s">
        <v>882</v>
      </c>
      <c r="N115" s="24" t="s">
        <v>422</v>
      </c>
      <c r="O115" s="158"/>
      <c r="P115" s="2" t="s">
        <v>1105</v>
      </c>
      <c r="Q115" s="2"/>
      <c r="R115" s="33" t="s">
        <v>398</v>
      </c>
      <c r="S115" s="34" t="s">
        <v>398</v>
      </c>
      <c r="T115" s="34" t="s">
        <v>398</v>
      </c>
      <c r="U115" s="34" t="s">
        <v>398</v>
      </c>
      <c r="V115" s="34" t="s">
        <v>398</v>
      </c>
      <c r="W115" s="149"/>
      <c r="X115" s="160">
        <v>1</v>
      </c>
      <c r="Y115" s="160" t="s">
        <v>61</v>
      </c>
      <c r="Z115" s="33" t="s">
        <v>61</v>
      </c>
    </row>
    <row r="116" spans="1:26" s="159" customFormat="1" ht="39.75" customHeight="1">
      <c r="A116" s="143" t="s">
        <v>650</v>
      </c>
      <c r="B116" s="1" t="s">
        <v>967</v>
      </c>
      <c r="C116" s="2" t="s">
        <v>762</v>
      </c>
      <c r="D116" s="24" t="s">
        <v>376</v>
      </c>
      <c r="E116" s="24" t="s">
        <v>100</v>
      </c>
      <c r="F116" s="24" t="s">
        <v>100</v>
      </c>
      <c r="G116" s="2" t="s">
        <v>918</v>
      </c>
      <c r="H116" s="156">
        <v>42298.94</v>
      </c>
      <c r="I116" s="156" t="s">
        <v>1229</v>
      </c>
      <c r="J116" s="157" t="s">
        <v>446</v>
      </c>
      <c r="K116" s="158" t="s">
        <v>968</v>
      </c>
      <c r="L116" s="24" t="s">
        <v>819</v>
      </c>
      <c r="M116" s="24" t="s">
        <v>882</v>
      </c>
      <c r="N116" s="24" t="s">
        <v>422</v>
      </c>
      <c r="O116" s="158"/>
      <c r="P116" s="2" t="s">
        <v>1105</v>
      </c>
      <c r="Q116" s="2"/>
      <c r="R116" s="33" t="s">
        <v>398</v>
      </c>
      <c r="S116" s="34" t="s">
        <v>398</v>
      </c>
      <c r="T116" s="34" t="s">
        <v>398</v>
      </c>
      <c r="U116" s="34" t="s">
        <v>398</v>
      </c>
      <c r="V116" s="34" t="s">
        <v>398</v>
      </c>
      <c r="W116" s="149"/>
      <c r="X116" s="160">
        <v>1</v>
      </c>
      <c r="Y116" s="160" t="s">
        <v>61</v>
      </c>
      <c r="Z116" s="33" t="s">
        <v>61</v>
      </c>
    </row>
    <row r="117" spans="1:26" s="159" customFormat="1" ht="39.75" customHeight="1">
      <c r="A117" s="143" t="s">
        <v>651</v>
      </c>
      <c r="B117" s="1" t="s">
        <v>825</v>
      </c>
      <c r="C117" s="2" t="s">
        <v>762</v>
      </c>
      <c r="D117" s="24" t="s">
        <v>376</v>
      </c>
      <c r="E117" s="24" t="s">
        <v>100</v>
      </c>
      <c r="F117" s="24" t="s">
        <v>100</v>
      </c>
      <c r="G117" s="2" t="s">
        <v>918</v>
      </c>
      <c r="H117" s="156">
        <v>13009.62</v>
      </c>
      <c r="I117" s="156" t="s">
        <v>1229</v>
      </c>
      <c r="J117" s="157" t="s">
        <v>446</v>
      </c>
      <c r="K117" s="158" t="s">
        <v>969</v>
      </c>
      <c r="L117" s="24" t="s">
        <v>819</v>
      </c>
      <c r="M117" s="24" t="s">
        <v>882</v>
      </c>
      <c r="N117" s="24" t="s">
        <v>422</v>
      </c>
      <c r="O117" s="158"/>
      <c r="P117" s="2" t="s">
        <v>1105</v>
      </c>
      <c r="Q117" s="2"/>
      <c r="R117" s="33" t="s">
        <v>398</v>
      </c>
      <c r="S117" s="34" t="s">
        <v>398</v>
      </c>
      <c r="T117" s="34" t="s">
        <v>398</v>
      </c>
      <c r="U117" s="34" t="s">
        <v>398</v>
      </c>
      <c r="V117" s="34" t="s">
        <v>398</v>
      </c>
      <c r="W117" s="149"/>
      <c r="X117" s="160">
        <v>1</v>
      </c>
      <c r="Y117" s="160" t="s">
        <v>61</v>
      </c>
      <c r="Z117" s="33" t="s">
        <v>61</v>
      </c>
    </row>
    <row r="118" spans="1:26" s="159" customFormat="1" ht="39.75" customHeight="1">
      <c r="A118" s="143" t="s">
        <v>652</v>
      </c>
      <c r="B118" s="1" t="s">
        <v>825</v>
      </c>
      <c r="C118" s="2" t="s">
        <v>762</v>
      </c>
      <c r="D118" s="24" t="s">
        <v>376</v>
      </c>
      <c r="E118" s="24" t="s">
        <v>100</v>
      </c>
      <c r="F118" s="24" t="s">
        <v>100</v>
      </c>
      <c r="G118" s="2" t="s">
        <v>918</v>
      </c>
      <c r="H118" s="156">
        <v>12587.75</v>
      </c>
      <c r="I118" s="156" t="s">
        <v>1229</v>
      </c>
      <c r="J118" s="157" t="s">
        <v>446</v>
      </c>
      <c r="K118" s="158" t="s">
        <v>928</v>
      </c>
      <c r="L118" s="24" t="s">
        <v>819</v>
      </c>
      <c r="M118" s="24" t="s">
        <v>882</v>
      </c>
      <c r="N118" s="24" t="s">
        <v>422</v>
      </c>
      <c r="O118" s="158"/>
      <c r="P118" s="2" t="s">
        <v>1105</v>
      </c>
      <c r="Q118" s="2"/>
      <c r="R118" s="33" t="s">
        <v>398</v>
      </c>
      <c r="S118" s="34" t="s">
        <v>398</v>
      </c>
      <c r="T118" s="34" t="s">
        <v>398</v>
      </c>
      <c r="U118" s="34" t="s">
        <v>398</v>
      </c>
      <c r="V118" s="34" t="s">
        <v>398</v>
      </c>
      <c r="W118" s="149"/>
      <c r="X118" s="160">
        <v>1</v>
      </c>
      <c r="Y118" s="160" t="s">
        <v>61</v>
      </c>
      <c r="Z118" s="33" t="s">
        <v>61</v>
      </c>
    </row>
    <row r="119" spans="1:26" s="159" customFormat="1" ht="39.75" customHeight="1">
      <c r="A119" s="143" t="s">
        <v>653</v>
      </c>
      <c r="B119" s="1" t="s">
        <v>825</v>
      </c>
      <c r="C119" s="2" t="s">
        <v>762</v>
      </c>
      <c r="D119" s="24" t="s">
        <v>376</v>
      </c>
      <c r="E119" s="24" t="s">
        <v>100</v>
      </c>
      <c r="F119" s="24" t="s">
        <v>100</v>
      </c>
      <c r="G119" s="2" t="s">
        <v>918</v>
      </c>
      <c r="H119" s="156">
        <v>22062.14</v>
      </c>
      <c r="I119" s="156" t="s">
        <v>1229</v>
      </c>
      <c r="J119" s="157" t="s">
        <v>446</v>
      </c>
      <c r="K119" s="158" t="s">
        <v>970</v>
      </c>
      <c r="L119" s="24" t="s">
        <v>819</v>
      </c>
      <c r="M119" s="24" t="s">
        <v>882</v>
      </c>
      <c r="N119" s="24" t="s">
        <v>422</v>
      </c>
      <c r="O119" s="158"/>
      <c r="P119" s="2" t="s">
        <v>1105</v>
      </c>
      <c r="Q119" s="2"/>
      <c r="R119" s="33" t="s">
        <v>398</v>
      </c>
      <c r="S119" s="34" t="s">
        <v>398</v>
      </c>
      <c r="T119" s="34" t="s">
        <v>398</v>
      </c>
      <c r="U119" s="34" t="s">
        <v>398</v>
      </c>
      <c r="V119" s="34" t="s">
        <v>398</v>
      </c>
      <c r="W119" s="149"/>
      <c r="X119" s="160">
        <v>1</v>
      </c>
      <c r="Y119" s="160" t="s">
        <v>61</v>
      </c>
      <c r="Z119" s="33" t="s">
        <v>61</v>
      </c>
    </row>
    <row r="120" spans="1:26" s="159" customFormat="1" ht="39.75" customHeight="1">
      <c r="A120" s="143" t="s">
        <v>654</v>
      </c>
      <c r="B120" s="1" t="s">
        <v>825</v>
      </c>
      <c r="C120" s="2" t="s">
        <v>762</v>
      </c>
      <c r="D120" s="24" t="s">
        <v>376</v>
      </c>
      <c r="E120" s="24" t="s">
        <v>100</v>
      </c>
      <c r="F120" s="24" t="s">
        <v>100</v>
      </c>
      <c r="G120" s="2" t="s">
        <v>918</v>
      </c>
      <c r="H120" s="156">
        <v>38167.86</v>
      </c>
      <c r="I120" s="156" t="s">
        <v>1229</v>
      </c>
      <c r="J120" s="157" t="s">
        <v>446</v>
      </c>
      <c r="K120" s="158" t="s">
        <v>971</v>
      </c>
      <c r="L120" s="24" t="s">
        <v>819</v>
      </c>
      <c r="M120" s="24" t="s">
        <v>882</v>
      </c>
      <c r="N120" s="24" t="s">
        <v>422</v>
      </c>
      <c r="O120" s="158"/>
      <c r="P120" s="2" t="s">
        <v>1105</v>
      </c>
      <c r="Q120" s="2"/>
      <c r="R120" s="33" t="s">
        <v>398</v>
      </c>
      <c r="S120" s="34" t="s">
        <v>398</v>
      </c>
      <c r="T120" s="34" t="s">
        <v>398</v>
      </c>
      <c r="U120" s="34" t="s">
        <v>398</v>
      </c>
      <c r="V120" s="34" t="s">
        <v>398</v>
      </c>
      <c r="W120" s="149"/>
      <c r="X120" s="160">
        <v>1</v>
      </c>
      <c r="Y120" s="160" t="s">
        <v>61</v>
      </c>
      <c r="Z120" s="33" t="s">
        <v>61</v>
      </c>
    </row>
    <row r="121" spans="1:26" s="159" customFormat="1" ht="39.75" customHeight="1">
      <c r="A121" s="143" t="s">
        <v>655</v>
      </c>
      <c r="B121" s="1" t="s">
        <v>825</v>
      </c>
      <c r="C121" s="2" t="s">
        <v>762</v>
      </c>
      <c r="D121" s="24" t="s">
        <v>376</v>
      </c>
      <c r="E121" s="24" t="s">
        <v>100</v>
      </c>
      <c r="F121" s="24" t="s">
        <v>100</v>
      </c>
      <c r="G121" s="2" t="s">
        <v>918</v>
      </c>
      <c r="H121" s="156">
        <v>3780.4</v>
      </c>
      <c r="I121" s="156" t="s">
        <v>1229</v>
      </c>
      <c r="J121" s="157" t="s">
        <v>446</v>
      </c>
      <c r="K121" s="158" t="s">
        <v>972</v>
      </c>
      <c r="L121" s="24" t="s">
        <v>819</v>
      </c>
      <c r="M121" s="24" t="s">
        <v>882</v>
      </c>
      <c r="N121" s="24" t="s">
        <v>422</v>
      </c>
      <c r="O121" s="158"/>
      <c r="P121" s="2" t="s">
        <v>1105</v>
      </c>
      <c r="Q121" s="2"/>
      <c r="R121" s="33" t="s">
        <v>398</v>
      </c>
      <c r="S121" s="34" t="s">
        <v>398</v>
      </c>
      <c r="T121" s="34" t="s">
        <v>398</v>
      </c>
      <c r="U121" s="34" t="s">
        <v>398</v>
      </c>
      <c r="V121" s="34" t="s">
        <v>398</v>
      </c>
      <c r="W121" s="149"/>
      <c r="X121" s="160">
        <v>1</v>
      </c>
      <c r="Y121" s="160" t="s">
        <v>61</v>
      </c>
      <c r="Z121" s="33" t="s">
        <v>61</v>
      </c>
    </row>
    <row r="122" spans="1:26" s="159" customFormat="1" ht="39.75" customHeight="1">
      <c r="A122" s="143" t="s">
        <v>656</v>
      </c>
      <c r="B122" s="1" t="s">
        <v>825</v>
      </c>
      <c r="C122" s="2" t="s">
        <v>762</v>
      </c>
      <c r="D122" s="24" t="s">
        <v>376</v>
      </c>
      <c r="E122" s="24" t="s">
        <v>100</v>
      </c>
      <c r="F122" s="24" t="s">
        <v>100</v>
      </c>
      <c r="G122" s="2" t="s">
        <v>918</v>
      </c>
      <c r="H122" s="156">
        <v>5113.69</v>
      </c>
      <c r="I122" s="156" t="s">
        <v>1229</v>
      </c>
      <c r="J122" s="157" t="s">
        <v>446</v>
      </c>
      <c r="K122" s="158" t="s">
        <v>973</v>
      </c>
      <c r="L122" s="24" t="s">
        <v>819</v>
      </c>
      <c r="M122" s="24" t="s">
        <v>882</v>
      </c>
      <c r="N122" s="24" t="s">
        <v>422</v>
      </c>
      <c r="O122" s="158"/>
      <c r="P122" s="2" t="s">
        <v>1105</v>
      </c>
      <c r="Q122" s="2"/>
      <c r="R122" s="33" t="s">
        <v>398</v>
      </c>
      <c r="S122" s="34" t="s">
        <v>398</v>
      </c>
      <c r="T122" s="34" t="s">
        <v>398</v>
      </c>
      <c r="U122" s="34" t="s">
        <v>398</v>
      </c>
      <c r="V122" s="34" t="s">
        <v>398</v>
      </c>
      <c r="W122" s="149"/>
      <c r="X122" s="160">
        <v>1</v>
      </c>
      <c r="Y122" s="160" t="s">
        <v>61</v>
      </c>
      <c r="Z122" s="33" t="s">
        <v>61</v>
      </c>
    </row>
    <row r="123" spans="1:26" s="159" customFormat="1" ht="39.75" customHeight="1">
      <c r="A123" s="143" t="s">
        <v>657</v>
      </c>
      <c r="B123" s="1" t="s">
        <v>825</v>
      </c>
      <c r="C123" s="2" t="s">
        <v>762</v>
      </c>
      <c r="D123" s="24" t="s">
        <v>376</v>
      </c>
      <c r="E123" s="24" t="s">
        <v>100</v>
      </c>
      <c r="F123" s="24" t="s">
        <v>100</v>
      </c>
      <c r="G123" s="2" t="s">
        <v>918</v>
      </c>
      <c r="H123" s="156">
        <v>17183.97</v>
      </c>
      <c r="I123" s="156" t="s">
        <v>1229</v>
      </c>
      <c r="J123" s="157" t="s">
        <v>446</v>
      </c>
      <c r="K123" s="158" t="s">
        <v>974</v>
      </c>
      <c r="L123" s="24" t="s">
        <v>819</v>
      </c>
      <c r="M123" s="24" t="s">
        <v>882</v>
      </c>
      <c r="N123" s="24" t="s">
        <v>422</v>
      </c>
      <c r="O123" s="158"/>
      <c r="P123" s="2" t="s">
        <v>1105</v>
      </c>
      <c r="Q123" s="2"/>
      <c r="R123" s="33" t="s">
        <v>398</v>
      </c>
      <c r="S123" s="34" t="s">
        <v>398</v>
      </c>
      <c r="T123" s="34" t="s">
        <v>398</v>
      </c>
      <c r="U123" s="34" t="s">
        <v>398</v>
      </c>
      <c r="V123" s="34" t="s">
        <v>398</v>
      </c>
      <c r="W123" s="149"/>
      <c r="X123" s="160">
        <v>1</v>
      </c>
      <c r="Y123" s="160" t="s">
        <v>61</v>
      </c>
      <c r="Z123" s="33" t="s">
        <v>61</v>
      </c>
    </row>
    <row r="124" spans="1:26" s="159" customFormat="1" ht="39.75" customHeight="1">
      <c r="A124" s="143" t="s">
        <v>658</v>
      </c>
      <c r="B124" s="1" t="s">
        <v>825</v>
      </c>
      <c r="C124" s="2" t="s">
        <v>762</v>
      </c>
      <c r="D124" s="24" t="s">
        <v>376</v>
      </c>
      <c r="E124" s="24" t="s">
        <v>100</v>
      </c>
      <c r="F124" s="24" t="s">
        <v>100</v>
      </c>
      <c r="G124" s="2" t="s">
        <v>918</v>
      </c>
      <c r="H124" s="156">
        <v>32340</v>
      </c>
      <c r="I124" s="156" t="s">
        <v>1229</v>
      </c>
      <c r="J124" s="157" t="s">
        <v>446</v>
      </c>
      <c r="K124" s="158" t="s">
        <v>975</v>
      </c>
      <c r="L124" s="24" t="s">
        <v>819</v>
      </c>
      <c r="M124" s="24" t="s">
        <v>882</v>
      </c>
      <c r="N124" s="24" t="s">
        <v>422</v>
      </c>
      <c r="O124" s="158"/>
      <c r="P124" s="2" t="s">
        <v>1105</v>
      </c>
      <c r="Q124" s="2"/>
      <c r="R124" s="33" t="s">
        <v>398</v>
      </c>
      <c r="S124" s="34" t="s">
        <v>398</v>
      </c>
      <c r="T124" s="34" t="s">
        <v>398</v>
      </c>
      <c r="U124" s="34" t="s">
        <v>398</v>
      </c>
      <c r="V124" s="34" t="s">
        <v>398</v>
      </c>
      <c r="W124" s="149"/>
      <c r="X124" s="160">
        <v>1</v>
      </c>
      <c r="Y124" s="160" t="s">
        <v>61</v>
      </c>
      <c r="Z124" s="33" t="s">
        <v>61</v>
      </c>
    </row>
    <row r="125" spans="1:26" s="159" customFormat="1" ht="39.75" customHeight="1">
      <c r="A125" s="143" t="s">
        <v>659</v>
      </c>
      <c r="B125" s="1" t="s">
        <v>825</v>
      </c>
      <c r="C125" s="2" t="s">
        <v>762</v>
      </c>
      <c r="D125" s="24" t="s">
        <v>376</v>
      </c>
      <c r="E125" s="24" t="s">
        <v>100</v>
      </c>
      <c r="F125" s="24" t="s">
        <v>100</v>
      </c>
      <c r="G125" s="2" t="s">
        <v>918</v>
      </c>
      <c r="H125" s="156">
        <v>20794.59</v>
      </c>
      <c r="I125" s="156" t="s">
        <v>1229</v>
      </c>
      <c r="J125" s="157" t="s">
        <v>446</v>
      </c>
      <c r="K125" s="158" t="s">
        <v>976</v>
      </c>
      <c r="L125" s="24" t="s">
        <v>819</v>
      </c>
      <c r="M125" s="24" t="s">
        <v>882</v>
      </c>
      <c r="N125" s="24" t="s">
        <v>422</v>
      </c>
      <c r="O125" s="158"/>
      <c r="P125" s="2" t="s">
        <v>1105</v>
      </c>
      <c r="Q125" s="2"/>
      <c r="R125" s="33" t="s">
        <v>398</v>
      </c>
      <c r="S125" s="34" t="s">
        <v>398</v>
      </c>
      <c r="T125" s="34" t="s">
        <v>398</v>
      </c>
      <c r="U125" s="34" t="s">
        <v>398</v>
      </c>
      <c r="V125" s="34" t="s">
        <v>398</v>
      </c>
      <c r="W125" s="149"/>
      <c r="X125" s="160">
        <v>1</v>
      </c>
      <c r="Y125" s="160" t="s">
        <v>61</v>
      </c>
      <c r="Z125" s="33" t="s">
        <v>61</v>
      </c>
    </row>
    <row r="126" spans="1:26" s="159" customFormat="1" ht="39.75" customHeight="1">
      <c r="A126" s="143" t="s">
        <v>660</v>
      </c>
      <c r="B126" s="1" t="s">
        <v>825</v>
      </c>
      <c r="C126" s="2" t="s">
        <v>977</v>
      </c>
      <c r="D126" s="24" t="s">
        <v>376</v>
      </c>
      <c r="E126" s="24" t="s">
        <v>100</v>
      </c>
      <c r="F126" s="24" t="s">
        <v>100</v>
      </c>
      <c r="G126" s="2">
        <v>1939</v>
      </c>
      <c r="H126" s="156">
        <v>611000</v>
      </c>
      <c r="I126" s="162" t="s">
        <v>1228</v>
      </c>
      <c r="J126" s="157" t="s">
        <v>446</v>
      </c>
      <c r="K126" s="158" t="s">
        <v>978</v>
      </c>
      <c r="L126" s="24" t="s">
        <v>819</v>
      </c>
      <c r="M126" s="24" t="s">
        <v>882</v>
      </c>
      <c r="N126" s="24" t="s">
        <v>422</v>
      </c>
      <c r="O126" s="158"/>
      <c r="P126" s="2" t="s">
        <v>1105</v>
      </c>
      <c r="Q126" s="2"/>
      <c r="R126" s="33" t="s">
        <v>398</v>
      </c>
      <c r="S126" s="34" t="s">
        <v>398</v>
      </c>
      <c r="T126" s="34" t="s">
        <v>398</v>
      </c>
      <c r="U126" s="34" t="s">
        <v>398</v>
      </c>
      <c r="V126" s="34" t="s">
        <v>398</v>
      </c>
      <c r="W126" s="2">
        <v>187.39</v>
      </c>
      <c r="X126" s="160">
        <v>1</v>
      </c>
      <c r="Y126" s="160" t="s">
        <v>61</v>
      </c>
      <c r="Z126" s="33" t="s">
        <v>61</v>
      </c>
    </row>
    <row r="127" spans="1:26" s="159" customFormat="1" ht="39.75" customHeight="1">
      <c r="A127" s="143" t="s">
        <v>661</v>
      </c>
      <c r="B127" s="1" t="s">
        <v>825</v>
      </c>
      <c r="C127" s="2" t="s">
        <v>977</v>
      </c>
      <c r="D127" s="24" t="s">
        <v>376</v>
      </c>
      <c r="E127" s="24" t="s">
        <v>100</v>
      </c>
      <c r="F127" s="24" t="s">
        <v>100</v>
      </c>
      <c r="G127" s="2">
        <v>1939</v>
      </c>
      <c r="H127" s="156">
        <v>395000</v>
      </c>
      <c r="I127" s="162" t="s">
        <v>1228</v>
      </c>
      <c r="J127" s="157" t="s">
        <v>446</v>
      </c>
      <c r="K127" s="158" t="s">
        <v>979</v>
      </c>
      <c r="L127" s="24" t="s">
        <v>819</v>
      </c>
      <c r="M127" s="24" t="s">
        <v>882</v>
      </c>
      <c r="N127" s="24" t="s">
        <v>422</v>
      </c>
      <c r="O127" s="158"/>
      <c r="P127" s="2" t="s">
        <v>1105</v>
      </c>
      <c r="Q127" s="2"/>
      <c r="R127" s="33" t="s">
        <v>398</v>
      </c>
      <c r="S127" s="34" t="s">
        <v>398</v>
      </c>
      <c r="T127" s="34" t="s">
        <v>398</v>
      </c>
      <c r="U127" s="34" t="s">
        <v>398</v>
      </c>
      <c r="V127" s="34" t="s">
        <v>398</v>
      </c>
      <c r="W127" s="2">
        <v>121.09</v>
      </c>
      <c r="X127" s="160"/>
      <c r="Y127" s="160" t="s">
        <v>61</v>
      </c>
      <c r="Z127" s="33" t="s">
        <v>61</v>
      </c>
    </row>
    <row r="128" spans="1:26" s="159" customFormat="1" ht="39.75" customHeight="1">
      <c r="A128" s="143" t="s">
        <v>662</v>
      </c>
      <c r="B128" s="1" t="s">
        <v>825</v>
      </c>
      <c r="C128" s="2" t="s">
        <v>762</v>
      </c>
      <c r="D128" s="24" t="s">
        <v>376</v>
      </c>
      <c r="E128" s="24" t="s">
        <v>100</v>
      </c>
      <c r="F128" s="24" t="s">
        <v>100</v>
      </c>
      <c r="G128" s="2" t="s">
        <v>918</v>
      </c>
      <c r="H128" s="156">
        <v>16558.23</v>
      </c>
      <c r="I128" s="162" t="s">
        <v>1229</v>
      </c>
      <c r="J128" s="157" t="s">
        <v>446</v>
      </c>
      <c r="K128" s="158" t="s">
        <v>980</v>
      </c>
      <c r="L128" s="24" t="s">
        <v>819</v>
      </c>
      <c r="M128" s="24" t="s">
        <v>882</v>
      </c>
      <c r="N128" s="24" t="s">
        <v>422</v>
      </c>
      <c r="O128" s="158"/>
      <c r="P128" s="2" t="s">
        <v>1105</v>
      </c>
      <c r="Q128" s="2"/>
      <c r="R128" s="33" t="s">
        <v>398</v>
      </c>
      <c r="S128" s="34" t="s">
        <v>398</v>
      </c>
      <c r="T128" s="34" t="s">
        <v>398</v>
      </c>
      <c r="U128" s="34" t="s">
        <v>398</v>
      </c>
      <c r="V128" s="34" t="s">
        <v>398</v>
      </c>
      <c r="W128" s="2"/>
      <c r="X128" s="160">
        <v>1</v>
      </c>
      <c r="Y128" s="160" t="s">
        <v>61</v>
      </c>
      <c r="Z128" s="33" t="s">
        <v>61</v>
      </c>
    </row>
    <row r="129" spans="1:26" s="159" customFormat="1" ht="39.75" customHeight="1">
      <c r="A129" s="143" t="s">
        <v>663</v>
      </c>
      <c r="B129" s="1" t="s">
        <v>825</v>
      </c>
      <c r="C129" s="2" t="s">
        <v>981</v>
      </c>
      <c r="D129" s="24" t="s">
        <v>376</v>
      </c>
      <c r="E129" s="24" t="s">
        <v>100</v>
      </c>
      <c r="F129" s="24" t="s">
        <v>100</v>
      </c>
      <c r="G129" s="2" t="s">
        <v>918</v>
      </c>
      <c r="H129" s="156">
        <v>19494.68</v>
      </c>
      <c r="I129" s="162" t="s">
        <v>1229</v>
      </c>
      <c r="J129" s="157" t="s">
        <v>446</v>
      </c>
      <c r="K129" s="158" t="s">
        <v>982</v>
      </c>
      <c r="L129" s="24" t="s">
        <v>819</v>
      </c>
      <c r="M129" s="24" t="s">
        <v>882</v>
      </c>
      <c r="N129" s="24" t="s">
        <v>422</v>
      </c>
      <c r="O129" s="158"/>
      <c r="P129" s="2" t="s">
        <v>1105</v>
      </c>
      <c r="Q129" s="2"/>
      <c r="R129" s="33" t="s">
        <v>398</v>
      </c>
      <c r="S129" s="34" t="s">
        <v>398</v>
      </c>
      <c r="T129" s="34" t="s">
        <v>398</v>
      </c>
      <c r="U129" s="34" t="s">
        <v>398</v>
      </c>
      <c r="V129" s="34" t="s">
        <v>398</v>
      </c>
      <c r="W129" s="2"/>
      <c r="X129" s="160">
        <v>1</v>
      </c>
      <c r="Y129" s="160" t="s">
        <v>61</v>
      </c>
      <c r="Z129" s="33" t="s">
        <v>61</v>
      </c>
    </row>
    <row r="130" spans="1:26" s="159" customFormat="1" ht="39.75" customHeight="1">
      <c r="A130" s="143" t="s">
        <v>664</v>
      </c>
      <c r="B130" s="1" t="s">
        <v>825</v>
      </c>
      <c r="C130" s="2" t="s">
        <v>977</v>
      </c>
      <c r="D130" s="24" t="s">
        <v>376</v>
      </c>
      <c r="E130" s="24" t="s">
        <v>100</v>
      </c>
      <c r="F130" s="24" t="s">
        <v>100</v>
      </c>
      <c r="G130" s="2">
        <v>1939</v>
      </c>
      <c r="H130" s="156">
        <v>309000</v>
      </c>
      <c r="I130" s="162" t="s">
        <v>1228</v>
      </c>
      <c r="J130" s="157" t="s">
        <v>446</v>
      </c>
      <c r="K130" s="158" t="s">
        <v>983</v>
      </c>
      <c r="L130" s="24" t="s">
        <v>819</v>
      </c>
      <c r="M130" s="24" t="s">
        <v>882</v>
      </c>
      <c r="N130" s="24" t="s">
        <v>422</v>
      </c>
      <c r="O130" s="158"/>
      <c r="P130" s="2" t="s">
        <v>1105</v>
      </c>
      <c r="Q130" s="2"/>
      <c r="R130" s="33" t="s">
        <v>398</v>
      </c>
      <c r="S130" s="34" t="s">
        <v>398</v>
      </c>
      <c r="T130" s="34" t="s">
        <v>398</v>
      </c>
      <c r="U130" s="34" t="s">
        <v>398</v>
      </c>
      <c r="V130" s="34" t="s">
        <v>398</v>
      </c>
      <c r="W130" s="2">
        <v>94.85</v>
      </c>
      <c r="X130" s="160">
        <v>1</v>
      </c>
      <c r="Y130" s="160" t="s">
        <v>61</v>
      </c>
      <c r="Z130" s="33" t="s">
        <v>61</v>
      </c>
    </row>
    <row r="131" spans="1:26" s="159" customFormat="1" ht="39.75" customHeight="1">
      <c r="A131" s="143" t="s">
        <v>665</v>
      </c>
      <c r="B131" s="1" t="s">
        <v>825</v>
      </c>
      <c r="C131" s="2" t="s">
        <v>762</v>
      </c>
      <c r="D131" s="24" t="s">
        <v>376</v>
      </c>
      <c r="E131" s="24" t="s">
        <v>100</v>
      </c>
      <c r="F131" s="24" t="s">
        <v>100</v>
      </c>
      <c r="G131" s="2" t="s">
        <v>918</v>
      </c>
      <c r="H131" s="156">
        <v>30005.48</v>
      </c>
      <c r="I131" s="162" t="s">
        <v>1229</v>
      </c>
      <c r="J131" s="157" t="s">
        <v>446</v>
      </c>
      <c r="K131" s="158" t="s">
        <v>984</v>
      </c>
      <c r="L131" s="24" t="s">
        <v>819</v>
      </c>
      <c r="M131" s="24" t="s">
        <v>882</v>
      </c>
      <c r="N131" s="24" t="s">
        <v>422</v>
      </c>
      <c r="O131" s="158"/>
      <c r="P131" s="2" t="s">
        <v>1105</v>
      </c>
      <c r="Q131" s="2"/>
      <c r="R131" s="33" t="s">
        <v>398</v>
      </c>
      <c r="S131" s="34" t="s">
        <v>398</v>
      </c>
      <c r="T131" s="34" t="s">
        <v>398</v>
      </c>
      <c r="U131" s="34" t="s">
        <v>398</v>
      </c>
      <c r="V131" s="34" t="s">
        <v>398</v>
      </c>
      <c r="W131" s="2"/>
      <c r="X131" s="160">
        <v>1</v>
      </c>
      <c r="Y131" s="160" t="s">
        <v>61</v>
      </c>
      <c r="Z131" s="33" t="s">
        <v>61</v>
      </c>
    </row>
    <row r="132" spans="1:26" s="159" customFormat="1" ht="39.75" customHeight="1">
      <c r="A132" s="143" t="s">
        <v>666</v>
      </c>
      <c r="B132" s="1" t="s">
        <v>825</v>
      </c>
      <c r="C132" s="2" t="s">
        <v>762</v>
      </c>
      <c r="D132" s="24" t="s">
        <v>376</v>
      </c>
      <c r="E132" s="24" t="s">
        <v>100</v>
      </c>
      <c r="F132" s="24" t="s">
        <v>100</v>
      </c>
      <c r="G132" s="2" t="s">
        <v>918</v>
      </c>
      <c r="H132" s="156">
        <v>35954.31</v>
      </c>
      <c r="I132" s="162" t="s">
        <v>1229</v>
      </c>
      <c r="J132" s="157" t="s">
        <v>446</v>
      </c>
      <c r="K132" s="158" t="s">
        <v>985</v>
      </c>
      <c r="L132" s="24" t="s">
        <v>819</v>
      </c>
      <c r="M132" s="24" t="s">
        <v>882</v>
      </c>
      <c r="N132" s="24" t="s">
        <v>422</v>
      </c>
      <c r="O132" s="158"/>
      <c r="P132" s="2" t="s">
        <v>1105</v>
      </c>
      <c r="Q132" s="2"/>
      <c r="R132" s="33" t="s">
        <v>398</v>
      </c>
      <c r="S132" s="34" t="s">
        <v>398</v>
      </c>
      <c r="T132" s="34" t="s">
        <v>398</v>
      </c>
      <c r="U132" s="34" t="s">
        <v>398</v>
      </c>
      <c r="V132" s="34" t="s">
        <v>398</v>
      </c>
      <c r="W132" s="2"/>
      <c r="X132" s="160">
        <v>1</v>
      </c>
      <c r="Y132" s="160" t="s">
        <v>61</v>
      </c>
      <c r="Z132" s="33" t="s">
        <v>61</v>
      </c>
    </row>
    <row r="133" spans="1:26" s="159" customFormat="1" ht="39.75" customHeight="1">
      <c r="A133" s="143" t="s">
        <v>667</v>
      </c>
      <c r="B133" s="1" t="s">
        <v>825</v>
      </c>
      <c r="C133" s="2" t="s">
        <v>762</v>
      </c>
      <c r="D133" s="24" t="s">
        <v>376</v>
      </c>
      <c r="E133" s="24" t="s">
        <v>100</v>
      </c>
      <c r="F133" s="24" t="s">
        <v>100</v>
      </c>
      <c r="G133" s="2" t="s">
        <v>918</v>
      </c>
      <c r="H133" s="156">
        <v>7893.75</v>
      </c>
      <c r="I133" s="162" t="s">
        <v>1229</v>
      </c>
      <c r="J133" s="157" t="s">
        <v>446</v>
      </c>
      <c r="K133" s="158" t="s">
        <v>986</v>
      </c>
      <c r="L133" s="24" t="s">
        <v>819</v>
      </c>
      <c r="M133" s="24" t="s">
        <v>882</v>
      </c>
      <c r="N133" s="24" t="s">
        <v>422</v>
      </c>
      <c r="O133" s="158"/>
      <c r="P133" s="2" t="s">
        <v>1105</v>
      </c>
      <c r="Q133" s="2"/>
      <c r="R133" s="33" t="s">
        <v>398</v>
      </c>
      <c r="S133" s="34" t="s">
        <v>398</v>
      </c>
      <c r="T133" s="34" t="s">
        <v>398</v>
      </c>
      <c r="U133" s="34" t="s">
        <v>398</v>
      </c>
      <c r="V133" s="34" t="s">
        <v>398</v>
      </c>
      <c r="W133" s="2"/>
      <c r="X133" s="160">
        <v>1</v>
      </c>
      <c r="Y133" s="160" t="s">
        <v>61</v>
      </c>
      <c r="Z133" s="33" t="s">
        <v>61</v>
      </c>
    </row>
    <row r="134" spans="1:26" s="159" customFormat="1" ht="39.75" customHeight="1">
      <c r="A134" s="143" t="s">
        <v>668</v>
      </c>
      <c r="B134" s="1" t="s">
        <v>825</v>
      </c>
      <c r="C134" s="2" t="s">
        <v>762</v>
      </c>
      <c r="D134" s="24" t="s">
        <v>376</v>
      </c>
      <c r="E134" s="24" t="s">
        <v>100</v>
      </c>
      <c r="F134" s="24" t="s">
        <v>100</v>
      </c>
      <c r="G134" s="2" t="s">
        <v>918</v>
      </c>
      <c r="H134" s="156">
        <v>66431.87</v>
      </c>
      <c r="I134" s="162" t="s">
        <v>1229</v>
      </c>
      <c r="J134" s="157" t="s">
        <v>446</v>
      </c>
      <c r="K134" s="158" t="s">
        <v>987</v>
      </c>
      <c r="L134" s="24" t="s">
        <v>819</v>
      </c>
      <c r="M134" s="24" t="s">
        <v>882</v>
      </c>
      <c r="N134" s="24" t="s">
        <v>422</v>
      </c>
      <c r="O134" s="158"/>
      <c r="P134" s="2" t="s">
        <v>1105</v>
      </c>
      <c r="Q134" s="2"/>
      <c r="R134" s="33" t="s">
        <v>398</v>
      </c>
      <c r="S134" s="34" t="s">
        <v>398</v>
      </c>
      <c r="T134" s="34" t="s">
        <v>398</v>
      </c>
      <c r="U134" s="34" t="s">
        <v>398</v>
      </c>
      <c r="V134" s="34" t="s">
        <v>398</v>
      </c>
      <c r="W134" s="2"/>
      <c r="X134" s="160"/>
      <c r="Y134" s="160" t="s">
        <v>61</v>
      </c>
      <c r="Z134" s="33" t="s">
        <v>61</v>
      </c>
    </row>
    <row r="135" spans="1:26" s="159" customFormat="1" ht="39.75" customHeight="1">
      <c r="A135" s="143" t="s">
        <v>669</v>
      </c>
      <c r="B135" s="1" t="s">
        <v>825</v>
      </c>
      <c r="C135" s="2" t="s">
        <v>762</v>
      </c>
      <c r="D135" s="24" t="s">
        <v>376</v>
      </c>
      <c r="E135" s="24" t="s">
        <v>100</v>
      </c>
      <c r="F135" s="24" t="s">
        <v>100</v>
      </c>
      <c r="G135" s="2" t="s">
        <v>918</v>
      </c>
      <c r="H135" s="156">
        <v>10476.31</v>
      </c>
      <c r="I135" s="162" t="s">
        <v>1229</v>
      </c>
      <c r="J135" s="157" t="s">
        <v>446</v>
      </c>
      <c r="K135" s="158" t="s">
        <v>988</v>
      </c>
      <c r="L135" s="24" t="s">
        <v>819</v>
      </c>
      <c r="M135" s="24" t="s">
        <v>882</v>
      </c>
      <c r="N135" s="24" t="s">
        <v>422</v>
      </c>
      <c r="O135" s="158"/>
      <c r="P135" s="2" t="s">
        <v>1105</v>
      </c>
      <c r="Q135" s="2"/>
      <c r="R135" s="33" t="s">
        <v>398</v>
      </c>
      <c r="S135" s="34" t="s">
        <v>398</v>
      </c>
      <c r="T135" s="34" t="s">
        <v>398</v>
      </c>
      <c r="U135" s="34" t="s">
        <v>398</v>
      </c>
      <c r="V135" s="34" t="s">
        <v>398</v>
      </c>
      <c r="W135" s="2"/>
      <c r="X135" s="160">
        <v>1</v>
      </c>
      <c r="Y135" s="160" t="s">
        <v>61</v>
      </c>
      <c r="Z135" s="33" t="s">
        <v>61</v>
      </c>
    </row>
    <row r="136" spans="1:26" s="159" customFormat="1" ht="39.75" customHeight="1">
      <c r="A136" s="143" t="s">
        <v>670</v>
      </c>
      <c r="B136" s="1" t="s">
        <v>825</v>
      </c>
      <c r="C136" s="2" t="s">
        <v>977</v>
      </c>
      <c r="D136" s="24" t="s">
        <v>376</v>
      </c>
      <c r="E136" s="24" t="s">
        <v>100</v>
      </c>
      <c r="F136" s="24" t="s">
        <v>100</v>
      </c>
      <c r="G136" s="2">
        <v>1939</v>
      </c>
      <c r="H136" s="156">
        <v>33000</v>
      </c>
      <c r="I136" s="162" t="s">
        <v>1228</v>
      </c>
      <c r="J136" s="157" t="s">
        <v>446</v>
      </c>
      <c r="K136" s="158" t="s">
        <v>989</v>
      </c>
      <c r="L136" s="24" t="s">
        <v>819</v>
      </c>
      <c r="M136" s="24" t="s">
        <v>882</v>
      </c>
      <c r="N136" s="24" t="s">
        <v>422</v>
      </c>
      <c r="O136" s="158"/>
      <c r="P136" s="2" t="s">
        <v>1105</v>
      </c>
      <c r="Q136" s="2"/>
      <c r="R136" s="33" t="s">
        <v>398</v>
      </c>
      <c r="S136" s="34" t="s">
        <v>398</v>
      </c>
      <c r="T136" s="34" t="s">
        <v>398</v>
      </c>
      <c r="U136" s="34" t="s">
        <v>398</v>
      </c>
      <c r="V136" s="34" t="s">
        <v>398</v>
      </c>
      <c r="W136" s="2">
        <v>101.39</v>
      </c>
      <c r="X136" s="160">
        <v>1</v>
      </c>
      <c r="Y136" s="160" t="s">
        <v>61</v>
      </c>
      <c r="Z136" s="33" t="s">
        <v>61</v>
      </c>
    </row>
    <row r="137" spans="1:26" s="159" customFormat="1" ht="39.75" customHeight="1">
      <c r="A137" s="143" t="s">
        <v>671</v>
      </c>
      <c r="B137" s="1" t="s">
        <v>825</v>
      </c>
      <c r="C137" s="2" t="s">
        <v>762</v>
      </c>
      <c r="D137" s="24" t="s">
        <v>376</v>
      </c>
      <c r="E137" s="24" t="s">
        <v>100</v>
      </c>
      <c r="F137" s="24" t="s">
        <v>100</v>
      </c>
      <c r="G137" s="2" t="s">
        <v>918</v>
      </c>
      <c r="H137" s="156">
        <v>15640.83</v>
      </c>
      <c r="I137" s="162" t="s">
        <v>1229</v>
      </c>
      <c r="J137" s="157" t="s">
        <v>446</v>
      </c>
      <c r="K137" s="158" t="s">
        <v>990</v>
      </c>
      <c r="L137" s="24" t="s">
        <v>819</v>
      </c>
      <c r="M137" s="24" t="s">
        <v>882</v>
      </c>
      <c r="N137" s="24" t="s">
        <v>422</v>
      </c>
      <c r="O137" s="158"/>
      <c r="P137" s="2" t="s">
        <v>1105</v>
      </c>
      <c r="Q137" s="2"/>
      <c r="R137" s="33" t="s">
        <v>398</v>
      </c>
      <c r="S137" s="34" t="s">
        <v>398</v>
      </c>
      <c r="T137" s="34" t="s">
        <v>398</v>
      </c>
      <c r="U137" s="34" t="s">
        <v>398</v>
      </c>
      <c r="V137" s="34" t="s">
        <v>398</v>
      </c>
      <c r="W137" s="2"/>
      <c r="X137" s="160">
        <v>1</v>
      </c>
      <c r="Y137" s="160" t="s">
        <v>61</v>
      </c>
      <c r="Z137" s="33" t="s">
        <v>61</v>
      </c>
    </row>
    <row r="138" spans="1:26" s="159" customFormat="1" ht="39.75" customHeight="1">
      <c r="A138" s="143" t="s">
        <v>672</v>
      </c>
      <c r="B138" s="1" t="s">
        <v>825</v>
      </c>
      <c r="C138" s="2" t="s">
        <v>762</v>
      </c>
      <c r="D138" s="24" t="s">
        <v>376</v>
      </c>
      <c r="E138" s="24" t="s">
        <v>100</v>
      </c>
      <c r="F138" s="24" t="s">
        <v>100</v>
      </c>
      <c r="G138" s="2" t="s">
        <v>918</v>
      </c>
      <c r="H138" s="156">
        <v>19022.76</v>
      </c>
      <c r="I138" s="162" t="s">
        <v>1229</v>
      </c>
      <c r="J138" s="157" t="s">
        <v>446</v>
      </c>
      <c r="K138" s="158" t="s">
        <v>991</v>
      </c>
      <c r="L138" s="24" t="s">
        <v>819</v>
      </c>
      <c r="M138" s="24" t="s">
        <v>882</v>
      </c>
      <c r="N138" s="24" t="s">
        <v>422</v>
      </c>
      <c r="O138" s="158"/>
      <c r="P138" s="2" t="s">
        <v>1105</v>
      </c>
      <c r="Q138" s="2"/>
      <c r="R138" s="33" t="s">
        <v>398</v>
      </c>
      <c r="S138" s="34" t="s">
        <v>398</v>
      </c>
      <c r="T138" s="34" t="s">
        <v>398</v>
      </c>
      <c r="U138" s="34" t="s">
        <v>398</v>
      </c>
      <c r="V138" s="34" t="s">
        <v>398</v>
      </c>
      <c r="W138" s="2"/>
      <c r="X138" s="160">
        <v>1</v>
      </c>
      <c r="Y138" s="160" t="s">
        <v>61</v>
      </c>
      <c r="Z138" s="33" t="s">
        <v>61</v>
      </c>
    </row>
    <row r="139" spans="1:26" s="159" customFormat="1" ht="39.75" customHeight="1">
      <c r="A139" s="143" t="s">
        <v>673</v>
      </c>
      <c r="B139" s="1" t="s">
        <v>761</v>
      </c>
      <c r="C139" s="2" t="s">
        <v>762</v>
      </c>
      <c r="D139" s="24" t="s">
        <v>376</v>
      </c>
      <c r="E139" s="24" t="s">
        <v>100</v>
      </c>
      <c r="F139" s="24" t="s">
        <v>100</v>
      </c>
      <c r="G139" s="2" t="s">
        <v>918</v>
      </c>
      <c r="H139" s="156">
        <v>112000</v>
      </c>
      <c r="I139" s="162" t="s">
        <v>1228</v>
      </c>
      <c r="J139" s="157" t="s">
        <v>446</v>
      </c>
      <c r="K139" s="158" t="s">
        <v>992</v>
      </c>
      <c r="L139" s="24" t="s">
        <v>819</v>
      </c>
      <c r="M139" s="24" t="s">
        <v>882</v>
      </c>
      <c r="N139" s="24" t="s">
        <v>422</v>
      </c>
      <c r="O139" s="158"/>
      <c r="P139" s="2" t="s">
        <v>1105</v>
      </c>
      <c r="Q139" s="2"/>
      <c r="R139" s="33" t="s">
        <v>398</v>
      </c>
      <c r="S139" s="34" t="s">
        <v>398</v>
      </c>
      <c r="T139" s="34" t="s">
        <v>398</v>
      </c>
      <c r="U139" s="34" t="s">
        <v>398</v>
      </c>
      <c r="V139" s="34" t="s">
        <v>398</v>
      </c>
      <c r="W139" s="2">
        <v>34.24</v>
      </c>
      <c r="X139" s="33">
        <v>1</v>
      </c>
      <c r="Y139" s="160" t="s">
        <v>61</v>
      </c>
      <c r="Z139" s="33" t="s">
        <v>61</v>
      </c>
    </row>
    <row r="140" spans="1:26" s="159" customFormat="1" ht="39.75" customHeight="1">
      <c r="A140" s="143" t="s">
        <v>674</v>
      </c>
      <c r="B140" s="1" t="s">
        <v>825</v>
      </c>
      <c r="C140" s="2" t="s">
        <v>762</v>
      </c>
      <c r="D140" s="24" t="s">
        <v>376</v>
      </c>
      <c r="E140" s="24" t="s">
        <v>100</v>
      </c>
      <c r="F140" s="24" t="s">
        <v>100</v>
      </c>
      <c r="G140" s="2" t="s">
        <v>918</v>
      </c>
      <c r="H140" s="156">
        <v>238000</v>
      </c>
      <c r="I140" s="162" t="s">
        <v>1228</v>
      </c>
      <c r="J140" s="157" t="s">
        <v>446</v>
      </c>
      <c r="K140" s="158" t="s">
        <v>993</v>
      </c>
      <c r="L140" s="24" t="s">
        <v>819</v>
      </c>
      <c r="M140" s="24" t="s">
        <v>882</v>
      </c>
      <c r="N140" s="24" t="s">
        <v>422</v>
      </c>
      <c r="O140" s="158"/>
      <c r="P140" s="2" t="s">
        <v>1105</v>
      </c>
      <c r="Q140" s="2"/>
      <c r="R140" s="33" t="s">
        <v>398</v>
      </c>
      <c r="S140" s="34" t="s">
        <v>398</v>
      </c>
      <c r="T140" s="34" t="s">
        <v>398</v>
      </c>
      <c r="U140" s="34" t="s">
        <v>398</v>
      </c>
      <c r="V140" s="34" t="s">
        <v>398</v>
      </c>
      <c r="W140" s="2">
        <v>72.95</v>
      </c>
      <c r="X140" s="33">
        <v>1</v>
      </c>
      <c r="Y140" s="160" t="s">
        <v>61</v>
      </c>
      <c r="Z140" s="33" t="s">
        <v>61</v>
      </c>
    </row>
    <row r="141" spans="1:26" s="159" customFormat="1" ht="39.75" customHeight="1">
      <c r="A141" s="143" t="s">
        <v>675</v>
      </c>
      <c r="B141" s="1" t="s">
        <v>825</v>
      </c>
      <c r="C141" s="2" t="s">
        <v>762</v>
      </c>
      <c r="D141" s="24" t="s">
        <v>376</v>
      </c>
      <c r="E141" s="24" t="s">
        <v>100</v>
      </c>
      <c r="F141" s="24" t="s">
        <v>100</v>
      </c>
      <c r="G141" s="2" t="s">
        <v>918</v>
      </c>
      <c r="H141" s="156">
        <v>2366.36</v>
      </c>
      <c r="I141" s="162" t="s">
        <v>1229</v>
      </c>
      <c r="J141" s="157" t="s">
        <v>446</v>
      </c>
      <c r="K141" s="158" t="s">
        <v>994</v>
      </c>
      <c r="L141" s="24" t="s">
        <v>819</v>
      </c>
      <c r="M141" s="24" t="s">
        <v>882</v>
      </c>
      <c r="N141" s="24" t="s">
        <v>422</v>
      </c>
      <c r="O141" s="158"/>
      <c r="P141" s="2" t="s">
        <v>1105</v>
      </c>
      <c r="Q141" s="2"/>
      <c r="R141" s="33" t="s">
        <v>398</v>
      </c>
      <c r="S141" s="34" t="s">
        <v>398</v>
      </c>
      <c r="T141" s="34" t="s">
        <v>398</v>
      </c>
      <c r="U141" s="34" t="s">
        <v>398</v>
      </c>
      <c r="V141" s="34" t="s">
        <v>398</v>
      </c>
      <c r="W141" s="2"/>
      <c r="X141" s="33">
        <v>1</v>
      </c>
      <c r="Y141" s="160" t="s">
        <v>61</v>
      </c>
      <c r="Z141" s="33" t="s">
        <v>61</v>
      </c>
    </row>
    <row r="142" spans="1:26" s="159" customFormat="1" ht="39.75" customHeight="1">
      <c r="A142" s="143" t="s">
        <v>676</v>
      </c>
      <c r="B142" s="1" t="s">
        <v>825</v>
      </c>
      <c r="C142" s="2" t="s">
        <v>762</v>
      </c>
      <c r="D142" s="24" t="s">
        <v>376</v>
      </c>
      <c r="E142" s="24" t="s">
        <v>100</v>
      </c>
      <c r="F142" s="24" t="s">
        <v>100</v>
      </c>
      <c r="G142" s="2" t="s">
        <v>918</v>
      </c>
      <c r="H142" s="156">
        <v>33645.82</v>
      </c>
      <c r="I142" s="162" t="s">
        <v>1229</v>
      </c>
      <c r="J142" s="157" t="s">
        <v>446</v>
      </c>
      <c r="K142" s="158" t="s">
        <v>995</v>
      </c>
      <c r="L142" s="24" t="s">
        <v>819</v>
      </c>
      <c r="M142" s="24" t="s">
        <v>882</v>
      </c>
      <c r="N142" s="24" t="s">
        <v>422</v>
      </c>
      <c r="O142" s="158"/>
      <c r="P142" s="2" t="s">
        <v>1105</v>
      </c>
      <c r="Q142" s="2"/>
      <c r="R142" s="33" t="s">
        <v>398</v>
      </c>
      <c r="S142" s="34" t="s">
        <v>398</v>
      </c>
      <c r="T142" s="34" t="s">
        <v>398</v>
      </c>
      <c r="U142" s="34" t="s">
        <v>398</v>
      </c>
      <c r="V142" s="34" t="s">
        <v>398</v>
      </c>
      <c r="W142" s="2"/>
      <c r="X142" s="33">
        <v>1</v>
      </c>
      <c r="Y142" s="160" t="s">
        <v>61</v>
      </c>
      <c r="Z142" s="33" t="s">
        <v>61</v>
      </c>
    </row>
    <row r="143" spans="1:26" s="159" customFormat="1" ht="39.75" customHeight="1">
      <c r="A143" s="143" t="s">
        <v>677</v>
      </c>
      <c r="B143" s="1" t="s">
        <v>761</v>
      </c>
      <c r="C143" s="2" t="s">
        <v>762</v>
      </c>
      <c r="D143" s="24" t="s">
        <v>376</v>
      </c>
      <c r="E143" s="24" t="s">
        <v>100</v>
      </c>
      <c r="F143" s="24" t="s">
        <v>100</v>
      </c>
      <c r="G143" s="2" t="s">
        <v>918</v>
      </c>
      <c r="H143" s="156">
        <v>15097.67</v>
      </c>
      <c r="I143" s="162" t="s">
        <v>1229</v>
      </c>
      <c r="J143" s="157" t="s">
        <v>446</v>
      </c>
      <c r="K143" s="158" t="s">
        <v>996</v>
      </c>
      <c r="L143" s="24" t="s">
        <v>819</v>
      </c>
      <c r="M143" s="24" t="s">
        <v>882</v>
      </c>
      <c r="N143" s="24" t="s">
        <v>422</v>
      </c>
      <c r="O143" s="158"/>
      <c r="P143" s="2" t="s">
        <v>1105</v>
      </c>
      <c r="Q143" s="2"/>
      <c r="R143" s="33" t="s">
        <v>398</v>
      </c>
      <c r="S143" s="34" t="s">
        <v>398</v>
      </c>
      <c r="T143" s="34" t="s">
        <v>398</v>
      </c>
      <c r="U143" s="34" t="s">
        <v>398</v>
      </c>
      <c r="V143" s="34" t="s">
        <v>398</v>
      </c>
      <c r="W143" s="2"/>
      <c r="X143" s="33">
        <v>1</v>
      </c>
      <c r="Y143" s="160" t="s">
        <v>61</v>
      </c>
      <c r="Z143" s="33" t="s">
        <v>61</v>
      </c>
    </row>
    <row r="144" spans="1:26" s="159" customFormat="1" ht="39.75" customHeight="1">
      <c r="A144" s="143" t="s">
        <v>678</v>
      </c>
      <c r="B144" s="1" t="s">
        <v>825</v>
      </c>
      <c r="C144" s="2" t="s">
        <v>762</v>
      </c>
      <c r="D144" s="24" t="s">
        <v>376</v>
      </c>
      <c r="E144" s="24" t="s">
        <v>100</v>
      </c>
      <c r="F144" s="24" t="s">
        <v>100</v>
      </c>
      <c r="G144" s="2" t="s">
        <v>918</v>
      </c>
      <c r="H144" s="156">
        <v>166000</v>
      </c>
      <c r="I144" s="162" t="s">
        <v>1228</v>
      </c>
      <c r="J144" s="157" t="s">
        <v>446</v>
      </c>
      <c r="K144" s="158" t="s">
        <v>997</v>
      </c>
      <c r="L144" s="24" t="s">
        <v>819</v>
      </c>
      <c r="M144" s="24" t="s">
        <v>882</v>
      </c>
      <c r="N144" s="24" t="s">
        <v>422</v>
      </c>
      <c r="O144" s="158"/>
      <c r="P144" s="2" t="s">
        <v>1105</v>
      </c>
      <c r="Q144" s="2"/>
      <c r="R144" s="33" t="s">
        <v>398</v>
      </c>
      <c r="S144" s="34" t="s">
        <v>398</v>
      </c>
      <c r="T144" s="34" t="s">
        <v>398</v>
      </c>
      <c r="U144" s="34" t="s">
        <v>398</v>
      </c>
      <c r="V144" s="34" t="s">
        <v>398</v>
      </c>
      <c r="W144" s="2">
        <v>51.02</v>
      </c>
      <c r="X144" s="33">
        <v>1</v>
      </c>
      <c r="Y144" s="160" t="s">
        <v>61</v>
      </c>
      <c r="Z144" s="33" t="s">
        <v>61</v>
      </c>
    </row>
    <row r="145" spans="1:26" s="159" customFormat="1" ht="39.75" customHeight="1">
      <c r="A145" s="143" t="s">
        <v>679</v>
      </c>
      <c r="B145" s="1" t="s">
        <v>825</v>
      </c>
      <c r="C145" s="2" t="s">
        <v>762</v>
      </c>
      <c r="D145" s="24" t="s">
        <v>376</v>
      </c>
      <c r="E145" s="24" t="s">
        <v>100</v>
      </c>
      <c r="F145" s="24" t="s">
        <v>100</v>
      </c>
      <c r="G145" s="2" t="s">
        <v>918</v>
      </c>
      <c r="H145" s="156">
        <v>25909.89</v>
      </c>
      <c r="I145" s="162" t="s">
        <v>1229</v>
      </c>
      <c r="J145" s="157" t="s">
        <v>446</v>
      </c>
      <c r="K145" s="158" t="s">
        <v>998</v>
      </c>
      <c r="L145" s="24" t="s">
        <v>819</v>
      </c>
      <c r="M145" s="24" t="s">
        <v>882</v>
      </c>
      <c r="N145" s="24" t="s">
        <v>422</v>
      </c>
      <c r="O145" s="158"/>
      <c r="P145" s="2" t="s">
        <v>1105</v>
      </c>
      <c r="Q145" s="2"/>
      <c r="R145" s="33" t="s">
        <v>398</v>
      </c>
      <c r="S145" s="34" t="s">
        <v>398</v>
      </c>
      <c r="T145" s="34" t="s">
        <v>398</v>
      </c>
      <c r="U145" s="34" t="s">
        <v>398</v>
      </c>
      <c r="V145" s="34" t="s">
        <v>398</v>
      </c>
      <c r="W145" s="2"/>
      <c r="X145" s="33">
        <v>1</v>
      </c>
      <c r="Y145" s="160" t="s">
        <v>61</v>
      </c>
      <c r="Z145" s="33" t="s">
        <v>61</v>
      </c>
    </row>
    <row r="146" spans="1:26" s="159" customFormat="1" ht="39.75" customHeight="1">
      <c r="A146" s="143" t="s">
        <v>680</v>
      </c>
      <c r="B146" s="1" t="s">
        <v>825</v>
      </c>
      <c r="C146" s="2" t="s">
        <v>762</v>
      </c>
      <c r="D146" s="24" t="s">
        <v>376</v>
      </c>
      <c r="E146" s="24" t="s">
        <v>100</v>
      </c>
      <c r="F146" s="24" t="s">
        <v>100</v>
      </c>
      <c r="G146" s="2" t="s">
        <v>918</v>
      </c>
      <c r="H146" s="156">
        <v>7000.58</v>
      </c>
      <c r="I146" s="162" t="s">
        <v>1229</v>
      </c>
      <c r="J146" s="157" t="s">
        <v>446</v>
      </c>
      <c r="K146" s="158" t="s">
        <v>999</v>
      </c>
      <c r="L146" s="24" t="s">
        <v>819</v>
      </c>
      <c r="M146" s="24" t="s">
        <v>882</v>
      </c>
      <c r="N146" s="24" t="s">
        <v>422</v>
      </c>
      <c r="O146" s="158"/>
      <c r="P146" s="2" t="s">
        <v>1105</v>
      </c>
      <c r="Q146" s="2"/>
      <c r="R146" s="33" t="s">
        <v>398</v>
      </c>
      <c r="S146" s="34" t="s">
        <v>398</v>
      </c>
      <c r="T146" s="34" t="s">
        <v>398</v>
      </c>
      <c r="U146" s="34" t="s">
        <v>398</v>
      </c>
      <c r="V146" s="34" t="s">
        <v>398</v>
      </c>
      <c r="W146" s="2"/>
      <c r="X146" s="33">
        <v>1</v>
      </c>
      <c r="Y146" s="160" t="s">
        <v>61</v>
      </c>
      <c r="Z146" s="33" t="s">
        <v>61</v>
      </c>
    </row>
    <row r="147" spans="1:26" s="159" customFormat="1" ht="39.75" customHeight="1">
      <c r="A147" s="143" t="s">
        <v>681</v>
      </c>
      <c r="B147" s="1" t="s">
        <v>825</v>
      </c>
      <c r="C147" s="2" t="s">
        <v>762</v>
      </c>
      <c r="D147" s="24" t="s">
        <v>376</v>
      </c>
      <c r="E147" s="24" t="s">
        <v>100</v>
      </c>
      <c r="F147" s="24" t="s">
        <v>100</v>
      </c>
      <c r="G147" s="2" t="s">
        <v>918</v>
      </c>
      <c r="H147" s="156">
        <v>59802.89</v>
      </c>
      <c r="I147" s="162" t="s">
        <v>1229</v>
      </c>
      <c r="J147" s="157" t="s">
        <v>446</v>
      </c>
      <c r="K147" s="158" t="s">
        <v>1000</v>
      </c>
      <c r="L147" s="24" t="s">
        <v>819</v>
      </c>
      <c r="M147" s="24" t="s">
        <v>882</v>
      </c>
      <c r="N147" s="24" t="s">
        <v>422</v>
      </c>
      <c r="O147" s="158"/>
      <c r="P147" s="2" t="s">
        <v>1105</v>
      </c>
      <c r="Q147" s="2"/>
      <c r="R147" s="33" t="s">
        <v>398</v>
      </c>
      <c r="S147" s="34" t="s">
        <v>398</v>
      </c>
      <c r="T147" s="34" t="s">
        <v>398</v>
      </c>
      <c r="U147" s="34" t="s">
        <v>398</v>
      </c>
      <c r="V147" s="34" t="s">
        <v>398</v>
      </c>
      <c r="W147" s="2"/>
      <c r="X147" s="33">
        <v>1</v>
      </c>
      <c r="Y147" s="160" t="s">
        <v>61</v>
      </c>
      <c r="Z147" s="33" t="s">
        <v>61</v>
      </c>
    </row>
    <row r="148" spans="1:26" s="159" customFormat="1" ht="39.75" customHeight="1">
      <c r="A148" s="143" t="s">
        <v>682</v>
      </c>
      <c r="B148" s="1" t="s">
        <v>825</v>
      </c>
      <c r="C148" s="2" t="s">
        <v>762</v>
      </c>
      <c r="D148" s="24" t="s">
        <v>376</v>
      </c>
      <c r="E148" s="24" t="s">
        <v>100</v>
      </c>
      <c r="F148" s="24" t="s">
        <v>100</v>
      </c>
      <c r="G148" s="2" t="s">
        <v>918</v>
      </c>
      <c r="H148" s="156">
        <v>253000</v>
      </c>
      <c r="I148" s="162" t="s">
        <v>1228</v>
      </c>
      <c r="J148" s="157" t="s">
        <v>446</v>
      </c>
      <c r="K148" s="158" t="s">
        <v>1001</v>
      </c>
      <c r="L148" s="24" t="s">
        <v>819</v>
      </c>
      <c r="M148" s="24" t="s">
        <v>882</v>
      </c>
      <c r="N148" s="24" t="s">
        <v>422</v>
      </c>
      <c r="O148" s="158"/>
      <c r="P148" s="2" t="s">
        <v>1105</v>
      </c>
      <c r="Q148" s="2"/>
      <c r="R148" s="33" t="s">
        <v>398</v>
      </c>
      <c r="S148" s="34" t="s">
        <v>398</v>
      </c>
      <c r="T148" s="34" t="s">
        <v>398</v>
      </c>
      <c r="U148" s="34" t="s">
        <v>398</v>
      </c>
      <c r="V148" s="34" t="s">
        <v>398</v>
      </c>
      <c r="W148" s="2">
        <v>77.75</v>
      </c>
      <c r="X148" s="33">
        <v>1</v>
      </c>
      <c r="Y148" s="160" t="s">
        <v>61</v>
      </c>
      <c r="Z148" s="33" t="s">
        <v>61</v>
      </c>
    </row>
    <row r="149" spans="1:26" s="159" customFormat="1" ht="39.75" customHeight="1">
      <c r="A149" s="143" t="s">
        <v>683</v>
      </c>
      <c r="B149" s="1" t="s">
        <v>825</v>
      </c>
      <c r="C149" s="2" t="s">
        <v>762</v>
      </c>
      <c r="D149" s="24" t="s">
        <v>376</v>
      </c>
      <c r="E149" s="24" t="s">
        <v>100</v>
      </c>
      <c r="F149" s="24" t="s">
        <v>100</v>
      </c>
      <c r="G149" s="2" t="s">
        <v>918</v>
      </c>
      <c r="H149" s="156">
        <v>178000</v>
      </c>
      <c r="I149" s="162" t="s">
        <v>1228</v>
      </c>
      <c r="J149" s="157" t="s">
        <v>446</v>
      </c>
      <c r="K149" s="158" t="s">
        <v>1002</v>
      </c>
      <c r="L149" s="24" t="s">
        <v>819</v>
      </c>
      <c r="M149" s="24" t="s">
        <v>882</v>
      </c>
      <c r="N149" s="24" t="s">
        <v>422</v>
      </c>
      <c r="O149" s="158"/>
      <c r="P149" s="2" t="s">
        <v>1105</v>
      </c>
      <c r="Q149" s="2"/>
      <c r="R149" s="33" t="s">
        <v>398</v>
      </c>
      <c r="S149" s="34" t="s">
        <v>398</v>
      </c>
      <c r="T149" s="34" t="s">
        <v>398</v>
      </c>
      <c r="U149" s="34" t="s">
        <v>398</v>
      </c>
      <c r="V149" s="34" t="s">
        <v>398</v>
      </c>
      <c r="W149" s="2">
        <v>54.65</v>
      </c>
      <c r="X149" s="33">
        <v>1</v>
      </c>
      <c r="Y149" s="160" t="s">
        <v>61</v>
      </c>
      <c r="Z149" s="33" t="s">
        <v>61</v>
      </c>
    </row>
    <row r="150" spans="1:26" s="159" customFormat="1" ht="39.75" customHeight="1">
      <c r="A150" s="143" t="s">
        <v>684</v>
      </c>
      <c r="B150" s="1" t="s">
        <v>825</v>
      </c>
      <c r="C150" s="2" t="s">
        <v>762</v>
      </c>
      <c r="D150" s="24" t="s">
        <v>376</v>
      </c>
      <c r="E150" s="24" t="s">
        <v>100</v>
      </c>
      <c r="F150" s="24" t="s">
        <v>100</v>
      </c>
      <c r="G150" s="2" t="s">
        <v>918</v>
      </c>
      <c r="H150" s="156">
        <v>35934.83</v>
      </c>
      <c r="I150" s="162" t="s">
        <v>1229</v>
      </c>
      <c r="J150" s="157" t="s">
        <v>446</v>
      </c>
      <c r="K150" s="158" t="s">
        <v>1003</v>
      </c>
      <c r="L150" s="24" t="s">
        <v>819</v>
      </c>
      <c r="M150" s="24" t="s">
        <v>882</v>
      </c>
      <c r="N150" s="24" t="s">
        <v>422</v>
      </c>
      <c r="O150" s="158"/>
      <c r="P150" s="2" t="s">
        <v>1105</v>
      </c>
      <c r="Q150" s="2"/>
      <c r="R150" s="33" t="s">
        <v>398</v>
      </c>
      <c r="S150" s="34" t="s">
        <v>398</v>
      </c>
      <c r="T150" s="34" t="s">
        <v>398</v>
      </c>
      <c r="U150" s="34" t="s">
        <v>398</v>
      </c>
      <c r="V150" s="34" t="s">
        <v>398</v>
      </c>
      <c r="W150" s="2"/>
      <c r="X150" s="33">
        <v>1</v>
      </c>
      <c r="Y150" s="160" t="s">
        <v>61</v>
      </c>
      <c r="Z150" s="33" t="s">
        <v>61</v>
      </c>
    </row>
    <row r="151" spans="1:26" s="159" customFormat="1" ht="39.75" customHeight="1">
      <c r="A151" s="143" t="s">
        <v>685</v>
      </c>
      <c r="B151" s="1" t="s">
        <v>825</v>
      </c>
      <c r="C151" s="2" t="s">
        <v>762</v>
      </c>
      <c r="D151" s="24" t="s">
        <v>376</v>
      </c>
      <c r="E151" s="24" t="s">
        <v>100</v>
      </c>
      <c r="F151" s="24" t="s">
        <v>100</v>
      </c>
      <c r="G151" s="2" t="s">
        <v>918</v>
      </c>
      <c r="H151" s="156">
        <v>200000</v>
      </c>
      <c r="I151" s="162" t="s">
        <v>1230</v>
      </c>
      <c r="J151" s="157" t="s">
        <v>446</v>
      </c>
      <c r="K151" s="158" t="s">
        <v>1004</v>
      </c>
      <c r="L151" s="24" t="s">
        <v>819</v>
      </c>
      <c r="M151" s="24" t="s">
        <v>882</v>
      </c>
      <c r="N151" s="24" t="s">
        <v>422</v>
      </c>
      <c r="O151" s="158"/>
      <c r="P151" s="2" t="s">
        <v>1105</v>
      </c>
      <c r="Q151" s="2"/>
      <c r="R151" s="33" t="s">
        <v>398</v>
      </c>
      <c r="S151" s="34" t="s">
        <v>398</v>
      </c>
      <c r="T151" s="34" t="s">
        <v>398</v>
      </c>
      <c r="U151" s="34" t="s">
        <v>398</v>
      </c>
      <c r="V151" s="34" t="s">
        <v>398</v>
      </c>
      <c r="W151" s="2">
        <v>135.55</v>
      </c>
      <c r="X151" s="33">
        <v>1</v>
      </c>
      <c r="Y151" s="160" t="s">
        <v>61</v>
      </c>
      <c r="Z151" s="33" t="s">
        <v>61</v>
      </c>
    </row>
    <row r="152" spans="1:26" s="159" customFormat="1" ht="39.75" customHeight="1">
      <c r="A152" s="143" t="s">
        <v>686</v>
      </c>
      <c r="B152" s="1" t="s">
        <v>825</v>
      </c>
      <c r="C152" s="2" t="s">
        <v>762</v>
      </c>
      <c r="D152" s="24" t="s">
        <v>376</v>
      </c>
      <c r="E152" s="24" t="s">
        <v>100</v>
      </c>
      <c r="F152" s="24" t="s">
        <v>100</v>
      </c>
      <c r="G152" s="2" t="s">
        <v>918</v>
      </c>
      <c r="H152" s="156">
        <v>15101.28</v>
      </c>
      <c r="I152" s="162" t="s">
        <v>1229</v>
      </c>
      <c r="J152" s="157" t="s">
        <v>446</v>
      </c>
      <c r="K152" s="158" t="s">
        <v>1005</v>
      </c>
      <c r="L152" s="24" t="s">
        <v>819</v>
      </c>
      <c r="M152" s="24" t="s">
        <v>882</v>
      </c>
      <c r="N152" s="24" t="s">
        <v>422</v>
      </c>
      <c r="O152" s="158"/>
      <c r="P152" s="2" t="s">
        <v>1105</v>
      </c>
      <c r="Q152" s="2"/>
      <c r="R152" s="33" t="s">
        <v>398</v>
      </c>
      <c r="S152" s="34" t="s">
        <v>398</v>
      </c>
      <c r="T152" s="34" t="s">
        <v>398</v>
      </c>
      <c r="U152" s="34" t="s">
        <v>398</v>
      </c>
      <c r="V152" s="34" t="s">
        <v>398</v>
      </c>
      <c r="W152" s="2"/>
      <c r="X152" s="33">
        <v>1</v>
      </c>
      <c r="Y152" s="160" t="s">
        <v>61</v>
      </c>
      <c r="Z152" s="33" t="s">
        <v>61</v>
      </c>
    </row>
    <row r="153" spans="1:26" s="159" customFormat="1" ht="39.75" customHeight="1">
      <c r="A153" s="143" t="s">
        <v>687</v>
      </c>
      <c r="B153" s="1" t="s">
        <v>825</v>
      </c>
      <c r="C153" s="2" t="s">
        <v>762</v>
      </c>
      <c r="D153" s="24" t="s">
        <v>376</v>
      </c>
      <c r="E153" s="24" t="s">
        <v>100</v>
      </c>
      <c r="F153" s="24" t="s">
        <v>100</v>
      </c>
      <c r="G153" s="2" t="s">
        <v>918</v>
      </c>
      <c r="H153" s="156">
        <v>250000</v>
      </c>
      <c r="I153" s="162" t="s">
        <v>1230</v>
      </c>
      <c r="J153" s="157" t="s">
        <v>446</v>
      </c>
      <c r="K153" s="158" t="s">
        <v>932</v>
      </c>
      <c r="L153" s="24" t="s">
        <v>819</v>
      </c>
      <c r="M153" s="24" t="s">
        <v>882</v>
      </c>
      <c r="N153" s="24" t="s">
        <v>422</v>
      </c>
      <c r="O153" s="158"/>
      <c r="P153" s="2" t="s">
        <v>1105</v>
      </c>
      <c r="Q153" s="2"/>
      <c r="R153" s="33" t="s">
        <v>398</v>
      </c>
      <c r="S153" s="34" t="s">
        <v>398</v>
      </c>
      <c r="T153" s="34" t="s">
        <v>398</v>
      </c>
      <c r="U153" s="34" t="s">
        <v>398</v>
      </c>
      <c r="V153" s="34" t="s">
        <v>398</v>
      </c>
      <c r="W153" s="2">
        <v>138.62</v>
      </c>
      <c r="X153" s="33">
        <v>1</v>
      </c>
      <c r="Y153" s="160" t="s">
        <v>61</v>
      </c>
      <c r="Z153" s="33" t="s">
        <v>61</v>
      </c>
    </row>
    <row r="154" spans="1:26" s="159" customFormat="1" ht="39.75" customHeight="1">
      <c r="A154" s="143" t="s">
        <v>688</v>
      </c>
      <c r="B154" s="1" t="s">
        <v>825</v>
      </c>
      <c r="C154" s="2" t="s">
        <v>762</v>
      </c>
      <c r="D154" s="24" t="s">
        <v>376</v>
      </c>
      <c r="E154" s="24" t="s">
        <v>100</v>
      </c>
      <c r="F154" s="24" t="s">
        <v>100</v>
      </c>
      <c r="G154" s="2" t="s">
        <v>918</v>
      </c>
      <c r="H154" s="156">
        <v>7465.3</v>
      </c>
      <c r="I154" s="156" t="s">
        <v>1229</v>
      </c>
      <c r="J154" s="157" t="s">
        <v>446</v>
      </c>
      <c r="K154" s="158" t="s">
        <v>1006</v>
      </c>
      <c r="L154" s="24" t="s">
        <v>819</v>
      </c>
      <c r="M154" s="24" t="s">
        <v>882</v>
      </c>
      <c r="N154" s="24" t="s">
        <v>422</v>
      </c>
      <c r="O154" s="158"/>
      <c r="P154" s="2" t="s">
        <v>1105</v>
      </c>
      <c r="Q154" s="2"/>
      <c r="R154" s="33" t="s">
        <v>398</v>
      </c>
      <c r="S154" s="34" t="s">
        <v>398</v>
      </c>
      <c r="T154" s="34" t="s">
        <v>398</v>
      </c>
      <c r="U154" s="34" t="s">
        <v>398</v>
      </c>
      <c r="V154" s="34" t="s">
        <v>398</v>
      </c>
      <c r="W154" s="2"/>
      <c r="X154" s="33">
        <v>1</v>
      </c>
      <c r="Y154" s="160" t="s">
        <v>61</v>
      </c>
      <c r="Z154" s="33" t="s">
        <v>61</v>
      </c>
    </row>
    <row r="155" spans="1:26" s="159" customFormat="1" ht="39.75" customHeight="1">
      <c r="A155" s="143" t="s">
        <v>689</v>
      </c>
      <c r="B155" s="1" t="s">
        <v>825</v>
      </c>
      <c r="C155" s="2" t="s">
        <v>762</v>
      </c>
      <c r="D155" s="24" t="s">
        <v>376</v>
      </c>
      <c r="E155" s="24" t="s">
        <v>100</v>
      </c>
      <c r="F155" s="24" t="s">
        <v>100</v>
      </c>
      <c r="G155" s="2" t="s">
        <v>918</v>
      </c>
      <c r="H155" s="156">
        <v>300000</v>
      </c>
      <c r="I155" s="156" t="s">
        <v>1228</v>
      </c>
      <c r="J155" s="157" t="s">
        <v>446</v>
      </c>
      <c r="K155" s="158" t="s">
        <v>1007</v>
      </c>
      <c r="L155" s="24" t="s">
        <v>819</v>
      </c>
      <c r="M155" s="24" t="s">
        <v>882</v>
      </c>
      <c r="N155" s="24" t="s">
        <v>422</v>
      </c>
      <c r="O155" s="158"/>
      <c r="P155" s="2" t="s">
        <v>1105</v>
      </c>
      <c r="Q155" s="2"/>
      <c r="R155" s="33" t="s">
        <v>398</v>
      </c>
      <c r="S155" s="34" t="s">
        <v>398</v>
      </c>
      <c r="T155" s="34" t="s">
        <v>398</v>
      </c>
      <c r="U155" s="34" t="s">
        <v>398</v>
      </c>
      <c r="V155" s="34" t="s">
        <v>398</v>
      </c>
      <c r="W155" s="2">
        <v>98.56</v>
      </c>
      <c r="X155" s="33">
        <v>1</v>
      </c>
      <c r="Y155" s="160" t="s">
        <v>61</v>
      </c>
      <c r="Z155" s="33" t="s">
        <v>61</v>
      </c>
    </row>
    <row r="156" spans="1:26" s="159" customFormat="1" ht="39.75" customHeight="1">
      <c r="A156" s="143" t="s">
        <v>690</v>
      </c>
      <c r="B156" s="1" t="s">
        <v>825</v>
      </c>
      <c r="C156" s="2" t="s">
        <v>762</v>
      </c>
      <c r="D156" s="24" t="s">
        <v>376</v>
      </c>
      <c r="E156" s="24" t="s">
        <v>100</v>
      </c>
      <c r="F156" s="24" t="s">
        <v>100</v>
      </c>
      <c r="G156" s="2" t="s">
        <v>918</v>
      </c>
      <c r="H156" s="156">
        <v>10000</v>
      </c>
      <c r="I156" s="156" t="s">
        <v>1230</v>
      </c>
      <c r="J156" s="157" t="s">
        <v>446</v>
      </c>
      <c r="K156" s="158" t="s">
        <v>1008</v>
      </c>
      <c r="L156" s="24" t="s">
        <v>819</v>
      </c>
      <c r="M156" s="24" t="s">
        <v>882</v>
      </c>
      <c r="N156" s="24" t="s">
        <v>422</v>
      </c>
      <c r="O156" s="158"/>
      <c r="P156" s="2" t="s">
        <v>1105</v>
      </c>
      <c r="Q156" s="2"/>
      <c r="R156" s="33" t="s">
        <v>398</v>
      </c>
      <c r="S156" s="34" t="s">
        <v>398</v>
      </c>
      <c r="T156" s="34" t="s">
        <v>398</v>
      </c>
      <c r="U156" s="34" t="s">
        <v>398</v>
      </c>
      <c r="V156" s="34" t="s">
        <v>398</v>
      </c>
      <c r="W156" s="2"/>
      <c r="X156" s="33">
        <v>1</v>
      </c>
      <c r="Y156" s="160" t="s">
        <v>61</v>
      </c>
      <c r="Z156" s="33" t="s">
        <v>61</v>
      </c>
    </row>
    <row r="157" spans="1:26" s="159" customFormat="1" ht="39.75" customHeight="1">
      <c r="A157" s="143" t="s">
        <v>691</v>
      </c>
      <c r="B157" s="1" t="s">
        <v>825</v>
      </c>
      <c r="C157" s="2" t="s">
        <v>762</v>
      </c>
      <c r="D157" s="24" t="s">
        <v>376</v>
      </c>
      <c r="E157" s="24" t="s">
        <v>100</v>
      </c>
      <c r="F157" s="24" t="s">
        <v>100</v>
      </c>
      <c r="G157" s="2" t="s">
        <v>918</v>
      </c>
      <c r="H157" s="156">
        <v>93359.63</v>
      </c>
      <c r="I157" s="156" t="s">
        <v>1229</v>
      </c>
      <c r="J157" s="157" t="s">
        <v>446</v>
      </c>
      <c r="K157" s="158" t="s">
        <v>1009</v>
      </c>
      <c r="L157" s="24" t="s">
        <v>819</v>
      </c>
      <c r="M157" s="24" t="s">
        <v>882</v>
      </c>
      <c r="N157" s="24" t="s">
        <v>422</v>
      </c>
      <c r="O157" s="158"/>
      <c r="P157" s="2" t="s">
        <v>1105</v>
      </c>
      <c r="Q157" s="2"/>
      <c r="R157" s="33" t="s">
        <v>398</v>
      </c>
      <c r="S157" s="34" t="s">
        <v>398</v>
      </c>
      <c r="T157" s="34" t="s">
        <v>398</v>
      </c>
      <c r="U157" s="34" t="s">
        <v>398</v>
      </c>
      <c r="V157" s="34" t="s">
        <v>398</v>
      </c>
      <c r="W157" s="2"/>
      <c r="X157" s="33">
        <v>1</v>
      </c>
      <c r="Y157" s="160" t="s">
        <v>61</v>
      </c>
      <c r="Z157" s="33" t="s">
        <v>61</v>
      </c>
    </row>
    <row r="158" spans="1:26" s="159" customFormat="1" ht="39.75" customHeight="1">
      <c r="A158" s="143" t="s">
        <v>692</v>
      </c>
      <c r="B158" s="1" t="s">
        <v>825</v>
      </c>
      <c r="C158" s="2" t="s">
        <v>762</v>
      </c>
      <c r="D158" s="24" t="s">
        <v>376</v>
      </c>
      <c r="E158" s="24" t="s">
        <v>100</v>
      </c>
      <c r="F158" s="24" t="s">
        <v>100</v>
      </c>
      <c r="G158" s="2" t="s">
        <v>918</v>
      </c>
      <c r="H158" s="156">
        <v>10000</v>
      </c>
      <c r="I158" s="156" t="s">
        <v>1230</v>
      </c>
      <c r="J158" s="157" t="s">
        <v>446</v>
      </c>
      <c r="K158" s="158" t="s">
        <v>1010</v>
      </c>
      <c r="L158" s="24" t="s">
        <v>819</v>
      </c>
      <c r="M158" s="24" t="s">
        <v>882</v>
      </c>
      <c r="N158" s="24" t="s">
        <v>422</v>
      </c>
      <c r="O158" s="158"/>
      <c r="P158" s="2" t="s">
        <v>1105</v>
      </c>
      <c r="Q158" s="2"/>
      <c r="R158" s="33" t="s">
        <v>398</v>
      </c>
      <c r="S158" s="34" t="s">
        <v>398</v>
      </c>
      <c r="T158" s="34" t="s">
        <v>398</v>
      </c>
      <c r="U158" s="34" t="s">
        <v>398</v>
      </c>
      <c r="V158" s="34" t="s">
        <v>398</v>
      </c>
      <c r="W158" s="2"/>
      <c r="X158" s="33">
        <v>1</v>
      </c>
      <c r="Y158" s="160" t="s">
        <v>61</v>
      </c>
      <c r="Z158" s="33" t="s">
        <v>61</v>
      </c>
    </row>
    <row r="159" spans="1:26" s="159" customFormat="1" ht="39.75" customHeight="1">
      <c r="A159" s="143" t="s">
        <v>693</v>
      </c>
      <c r="B159" s="1" t="s">
        <v>825</v>
      </c>
      <c r="C159" s="2" t="s">
        <v>762</v>
      </c>
      <c r="D159" s="24" t="s">
        <v>376</v>
      </c>
      <c r="E159" s="24" t="s">
        <v>100</v>
      </c>
      <c r="F159" s="24" t="s">
        <v>100</v>
      </c>
      <c r="G159" s="2" t="s">
        <v>918</v>
      </c>
      <c r="H159" s="156">
        <v>200000</v>
      </c>
      <c r="I159" s="156" t="s">
        <v>1230</v>
      </c>
      <c r="J159" s="157" t="s">
        <v>446</v>
      </c>
      <c r="K159" s="158" t="s">
        <v>1011</v>
      </c>
      <c r="L159" s="24" t="s">
        <v>819</v>
      </c>
      <c r="M159" s="24" t="s">
        <v>882</v>
      </c>
      <c r="N159" s="24" t="s">
        <v>422</v>
      </c>
      <c r="O159" s="158"/>
      <c r="P159" s="2" t="s">
        <v>1105</v>
      </c>
      <c r="Q159" s="2"/>
      <c r="R159" s="33" t="s">
        <v>398</v>
      </c>
      <c r="S159" s="34" t="s">
        <v>398</v>
      </c>
      <c r="T159" s="34" t="s">
        <v>398</v>
      </c>
      <c r="U159" s="34" t="s">
        <v>398</v>
      </c>
      <c r="V159" s="34" t="s">
        <v>398</v>
      </c>
      <c r="W159" s="2">
        <v>142.08</v>
      </c>
      <c r="X159" s="33">
        <v>1</v>
      </c>
      <c r="Y159" s="160" t="s">
        <v>61</v>
      </c>
      <c r="Z159" s="33" t="s">
        <v>61</v>
      </c>
    </row>
    <row r="160" spans="1:26" s="159" customFormat="1" ht="39.75" customHeight="1">
      <c r="A160" s="143" t="s">
        <v>694</v>
      </c>
      <c r="B160" s="1" t="s">
        <v>825</v>
      </c>
      <c r="C160" s="2" t="s">
        <v>762</v>
      </c>
      <c r="D160" s="24" t="s">
        <v>376</v>
      </c>
      <c r="E160" s="24" t="s">
        <v>100</v>
      </c>
      <c r="F160" s="24" t="s">
        <v>100</v>
      </c>
      <c r="G160" s="2" t="s">
        <v>918</v>
      </c>
      <c r="H160" s="156">
        <v>12785.89</v>
      </c>
      <c r="I160" s="156" t="s">
        <v>1229</v>
      </c>
      <c r="J160" s="157" t="s">
        <v>446</v>
      </c>
      <c r="K160" s="158" t="s">
        <v>1012</v>
      </c>
      <c r="L160" s="24" t="s">
        <v>819</v>
      </c>
      <c r="M160" s="24" t="s">
        <v>882</v>
      </c>
      <c r="N160" s="24" t="s">
        <v>422</v>
      </c>
      <c r="O160" s="158"/>
      <c r="P160" s="2" t="s">
        <v>1105</v>
      </c>
      <c r="Q160" s="2"/>
      <c r="R160" s="33" t="s">
        <v>398</v>
      </c>
      <c r="S160" s="34" t="s">
        <v>398</v>
      </c>
      <c r="T160" s="34" t="s">
        <v>398</v>
      </c>
      <c r="U160" s="34" t="s">
        <v>398</v>
      </c>
      <c r="V160" s="34" t="s">
        <v>398</v>
      </c>
      <c r="W160" s="2"/>
      <c r="X160" s="33">
        <v>1</v>
      </c>
      <c r="Y160" s="160" t="s">
        <v>61</v>
      </c>
      <c r="Z160" s="33" t="s">
        <v>61</v>
      </c>
    </row>
    <row r="161" spans="1:26" s="159" customFormat="1" ht="39.75" customHeight="1">
      <c r="A161" s="143" t="s">
        <v>695</v>
      </c>
      <c r="B161" s="1" t="s">
        <v>1013</v>
      </c>
      <c r="C161" s="2" t="s">
        <v>762</v>
      </c>
      <c r="D161" s="24" t="s">
        <v>376</v>
      </c>
      <c r="E161" s="24" t="s">
        <v>100</v>
      </c>
      <c r="F161" s="24" t="s">
        <v>100</v>
      </c>
      <c r="G161" s="2" t="s">
        <v>918</v>
      </c>
      <c r="H161" s="156">
        <v>200000</v>
      </c>
      <c r="I161" s="156" t="s">
        <v>1228</v>
      </c>
      <c r="J161" s="157" t="s">
        <v>446</v>
      </c>
      <c r="K161" s="158" t="s">
        <v>1014</v>
      </c>
      <c r="L161" s="24" t="s">
        <v>819</v>
      </c>
      <c r="M161" s="24" t="s">
        <v>882</v>
      </c>
      <c r="N161" s="24" t="s">
        <v>422</v>
      </c>
      <c r="O161" s="158"/>
      <c r="P161" s="2" t="s">
        <v>1105</v>
      </c>
      <c r="Q161" s="2"/>
      <c r="R161" s="33" t="s">
        <v>398</v>
      </c>
      <c r="S161" s="34" t="s">
        <v>398</v>
      </c>
      <c r="T161" s="34" t="s">
        <v>398</v>
      </c>
      <c r="U161" s="34" t="s">
        <v>398</v>
      </c>
      <c r="V161" s="34" t="s">
        <v>398</v>
      </c>
      <c r="W161" s="2">
        <v>62.7</v>
      </c>
      <c r="X161" s="33">
        <v>1</v>
      </c>
      <c r="Y161" s="160" t="s">
        <v>61</v>
      </c>
      <c r="Z161" s="33" t="s">
        <v>61</v>
      </c>
    </row>
    <row r="162" spans="1:26" s="159" customFormat="1" ht="39.75" customHeight="1">
      <c r="A162" s="143" t="s">
        <v>696</v>
      </c>
      <c r="B162" s="1" t="s">
        <v>1015</v>
      </c>
      <c r="C162" s="2" t="s">
        <v>762</v>
      </c>
      <c r="D162" s="24" t="s">
        <v>376</v>
      </c>
      <c r="E162" s="24" t="s">
        <v>100</v>
      </c>
      <c r="F162" s="24" t="s">
        <v>100</v>
      </c>
      <c r="G162" s="2" t="s">
        <v>918</v>
      </c>
      <c r="H162" s="156">
        <v>4200</v>
      </c>
      <c r="I162" s="156" t="s">
        <v>1229</v>
      </c>
      <c r="J162" s="157" t="s">
        <v>446</v>
      </c>
      <c r="K162" s="158" t="s">
        <v>893</v>
      </c>
      <c r="L162" s="24" t="s">
        <v>819</v>
      </c>
      <c r="M162" s="24" t="s">
        <v>882</v>
      </c>
      <c r="N162" s="24" t="s">
        <v>422</v>
      </c>
      <c r="O162" s="158"/>
      <c r="P162" s="2" t="s">
        <v>1105</v>
      </c>
      <c r="Q162" s="2"/>
      <c r="R162" s="33" t="s">
        <v>398</v>
      </c>
      <c r="S162" s="34" t="s">
        <v>398</v>
      </c>
      <c r="T162" s="34" t="s">
        <v>398</v>
      </c>
      <c r="U162" s="34" t="s">
        <v>398</v>
      </c>
      <c r="V162" s="34" t="s">
        <v>398</v>
      </c>
      <c r="W162" s="2"/>
      <c r="X162" s="33">
        <v>1</v>
      </c>
      <c r="Y162" s="160" t="s">
        <v>61</v>
      </c>
      <c r="Z162" s="33" t="s">
        <v>61</v>
      </c>
    </row>
    <row r="163" spans="1:26" s="159" customFormat="1" ht="39.75" customHeight="1">
      <c r="A163" s="143" t="s">
        <v>697</v>
      </c>
      <c r="B163" s="1" t="s">
        <v>1016</v>
      </c>
      <c r="C163" s="2" t="s">
        <v>762</v>
      </c>
      <c r="D163" s="24" t="s">
        <v>376</v>
      </c>
      <c r="E163" s="24" t="s">
        <v>100</v>
      </c>
      <c r="F163" s="24" t="s">
        <v>100</v>
      </c>
      <c r="G163" s="2" t="s">
        <v>918</v>
      </c>
      <c r="H163" s="156">
        <v>25000</v>
      </c>
      <c r="I163" s="156" t="s">
        <v>1229</v>
      </c>
      <c r="J163" s="157" t="s">
        <v>446</v>
      </c>
      <c r="K163" s="158" t="s">
        <v>893</v>
      </c>
      <c r="L163" s="24" t="s">
        <v>819</v>
      </c>
      <c r="M163" s="24" t="s">
        <v>882</v>
      </c>
      <c r="N163" s="24" t="s">
        <v>422</v>
      </c>
      <c r="O163" s="158"/>
      <c r="P163" s="2" t="s">
        <v>1105</v>
      </c>
      <c r="Q163" s="2"/>
      <c r="R163" s="33" t="s">
        <v>398</v>
      </c>
      <c r="S163" s="34" t="s">
        <v>398</v>
      </c>
      <c r="T163" s="34" t="s">
        <v>398</v>
      </c>
      <c r="U163" s="34" t="s">
        <v>398</v>
      </c>
      <c r="V163" s="34" t="s">
        <v>398</v>
      </c>
      <c r="W163" s="2"/>
      <c r="X163" s="33">
        <v>1</v>
      </c>
      <c r="Y163" s="160" t="s">
        <v>61</v>
      </c>
      <c r="Z163" s="33" t="s">
        <v>61</v>
      </c>
    </row>
    <row r="164" spans="1:26" s="159" customFormat="1" ht="39.75" customHeight="1">
      <c r="A164" s="143" t="s">
        <v>698</v>
      </c>
      <c r="B164" s="1" t="s">
        <v>1017</v>
      </c>
      <c r="C164" s="2" t="s">
        <v>762</v>
      </c>
      <c r="D164" s="24" t="s">
        <v>376</v>
      </c>
      <c r="E164" s="24" t="s">
        <v>100</v>
      </c>
      <c r="F164" s="24" t="s">
        <v>100</v>
      </c>
      <c r="G164" s="2" t="s">
        <v>918</v>
      </c>
      <c r="H164" s="156">
        <v>6400</v>
      </c>
      <c r="I164" s="156" t="s">
        <v>1229</v>
      </c>
      <c r="J164" s="157" t="s">
        <v>446</v>
      </c>
      <c r="K164" s="158" t="s">
        <v>893</v>
      </c>
      <c r="L164" s="24" t="s">
        <v>819</v>
      </c>
      <c r="M164" s="24" t="s">
        <v>882</v>
      </c>
      <c r="N164" s="24" t="s">
        <v>422</v>
      </c>
      <c r="O164" s="158"/>
      <c r="P164" s="2" t="s">
        <v>1105</v>
      </c>
      <c r="Q164" s="2"/>
      <c r="R164" s="33" t="s">
        <v>398</v>
      </c>
      <c r="S164" s="34" t="s">
        <v>398</v>
      </c>
      <c r="T164" s="34" t="s">
        <v>398</v>
      </c>
      <c r="U164" s="34" t="s">
        <v>398</v>
      </c>
      <c r="V164" s="34" t="s">
        <v>398</v>
      </c>
      <c r="W164" s="2"/>
      <c r="X164" s="33">
        <v>1</v>
      </c>
      <c r="Y164" s="160" t="s">
        <v>61</v>
      </c>
      <c r="Z164" s="33" t="s">
        <v>61</v>
      </c>
    </row>
    <row r="165" spans="1:26" s="159" customFormat="1" ht="39.75" customHeight="1">
      <c r="A165" s="143" t="s">
        <v>699</v>
      </c>
      <c r="B165" s="1" t="s">
        <v>1018</v>
      </c>
      <c r="C165" s="2" t="s">
        <v>762</v>
      </c>
      <c r="D165" s="24" t="s">
        <v>376</v>
      </c>
      <c r="E165" s="24" t="s">
        <v>100</v>
      </c>
      <c r="F165" s="24" t="s">
        <v>100</v>
      </c>
      <c r="G165" s="2" t="s">
        <v>918</v>
      </c>
      <c r="H165" s="156">
        <v>18000</v>
      </c>
      <c r="I165" s="156" t="s">
        <v>1229</v>
      </c>
      <c r="J165" s="157" t="s">
        <v>446</v>
      </c>
      <c r="K165" s="158" t="s">
        <v>1019</v>
      </c>
      <c r="L165" s="24" t="s">
        <v>819</v>
      </c>
      <c r="M165" s="24" t="s">
        <v>882</v>
      </c>
      <c r="N165" s="24" t="s">
        <v>422</v>
      </c>
      <c r="O165" s="158"/>
      <c r="P165" s="2" t="s">
        <v>1105</v>
      </c>
      <c r="Q165" s="2"/>
      <c r="R165" s="33" t="s">
        <v>398</v>
      </c>
      <c r="S165" s="34" t="s">
        <v>398</v>
      </c>
      <c r="T165" s="34" t="s">
        <v>398</v>
      </c>
      <c r="U165" s="34" t="s">
        <v>398</v>
      </c>
      <c r="V165" s="34" t="s">
        <v>398</v>
      </c>
      <c r="W165" s="2"/>
      <c r="X165" s="33">
        <v>1</v>
      </c>
      <c r="Y165" s="160" t="s">
        <v>61</v>
      </c>
      <c r="Z165" s="33" t="s">
        <v>61</v>
      </c>
    </row>
    <row r="166" spans="1:26" s="159" customFormat="1" ht="39.75" customHeight="1">
      <c r="A166" s="143" t="s">
        <v>700</v>
      </c>
      <c r="B166" s="1" t="s">
        <v>1020</v>
      </c>
      <c r="C166" s="2" t="s">
        <v>762</v>
      </c>
      <c r="D166" s="24" t="s">
        <v>376</v>
      </c>
      <c r="E166" s="24" t="s">
        <v>100</v>
      </c>
      <c r="F166" s="24" t="s">
        <v>100</v>
      </c>
      <c r="G166" s="2" t="s">
        <v>918</v>
      </c>
      <c r="H166" s="156">
        <v>32806</v>
      </c>
      <c r="I166" s="156" t="s">
        <v>1229</v>
      </c>
      <c r="J166" s="157" t="s">
        <v>446</v>
      </c>
      <c r="K166" s="158" t="s">
        <v>893</v>
      </c>
      <c r="L166" s="24" t="s">
        <v>819</v>
      </c>
      <c r="M166" s="24" t="s">
        <v>882</v>
      </c>
      <c r="N166" s="24" t="s">
        <v>422</v>
      </c>
      <c r="O166" s="158"/>
      <c r="P166" s="2" t="s">
        <v>1105</v>
      </c>
      <c r="Q166" s="2"/>
      <c r="R166" s="33" t="s">
        <v>398</v>
      </c>
      <c r="S166" s="34" t="s">
        <v>398</v>
      </c>
      <c r="T166" s="34" t="s">
        <v>398</v>
      </c>
      <c r="U166" s="34" t="s">
        <v>398</v>
      </c>
      <c r="V166" s="34" t="s">
        <v>398</v>
      </c>
      <c r="W166" s="2"/>
      <c r="X166" s="33">
        <v>1</v>
      </c>
      <c r="Y166" s="160" t="s">
        <v>61</v>
      </c>
      <c r="Z166" s="33" t="s">
        <v>61</v>
      </c>
    </row>
    <row r="167" spans="1:26" s="159" customFormat="1" ht="39.75" customHeight="1">
      <c r="A167" s="143" t="s">
        <v>701</v>
      </c>
      <c r="B167" s="1" t="s">
        <v>825</v>
      </c>
      <c r="C167" s="2" t="s">
        <v>762</v>
      </c>
      <c r="D167" s="24" t="s">
        <v>376</v>
      </c>
      <c r="E167" s="24" t="s">
        <v>100</v>
      </c>
      <c r="F167" s="24" t="s">
        <v>100</v>
      </c>
      <c r="G167" s="2" t="s">
        <v>918</v>
      </c>
      <c r="H167" s="156">
        <v>26846.05</v>
      </c>
      <c r="I167" s="156" t="s">
        <v>1229</v>
      </c>
      <c r="J167" s="157" t="s">
        <v>446</v>
      </c>
      <c r="K167" s="158" t="s">
        <v>1021</v>
      </c>
      <c r="L167" s="24" t="s">
        <v>819</v>
      </c>
      <c r="M167" s="24" t="s">
        <v>882</v>
      </c>
      <c r="N167" s="24" t="s">
        <v>422</v>
      </c>
      <c r="O167" s="158"/>
      <c r="P167" s="2" t="s">
        <v>1105</v>
      </c>
      <c r="Q167" s="2"/>
      <c r="R167" s="33" t="s">
        <v>398</v>
      </c>
      <c r="S167" s="34" t="s">
        <v>398</v>
      </c>
      <c r="T167" s="34" t="s">
        <v>398</v>
      </c>
      <c r="U167" s="34" t="s">
        <v>398</v>
      </c>
      <c r="V167" s="34" t="s">
        <v>398</v>
      </c>
      <c r="W167" s="2"/>
      <c r="X167" s="33">
        <v>1</v>
      </c>
      <c r="Y167" s="160" t="s">
        <v>61</v>
      </c>
      <c r="Z167" s="33" t="s">
        <v>61</v>
      </c>
    </row>
    <row r="168" spans="1:26" s="159" customFormat="1" ht="39.75" customHeight="1">
      <c r="A168" s="143" t="s">
        <v>702</v>
      </c>
      <c r="B168" s="1" t="s">
        <v>825</v>
      </c>
      <c r="C168" s="2" t="s">
        <v>762</v>
      </c>
      <c r="D168" s="24" t="s">
        <v>376</v>
      </c>
      <c r="E168" s="24" t="s">
        <v>100</v>
      </c>
      <c r="F168" s="24" t="s">
        <v>100</v>
      </c>
      <c r="G168" s="2" t="s">
        <v>918</v>
      </c>
      <c r="H168" s="156">
        <v>190000</v>
      </c>
      <c r="I168" s="156" t="s">
        <v>1228</v>
      </c>
      <c r="J168" s="157" t="s">
        <v>446</v>
      </c>
      <c r="K168" s="158" t="s">
        <v>1022</v>
      </c>
      <c r="L168" s="24" t="s">
        <v>819</v>
      </c>
      <c r="M168" s="24" t="s">
        <v>882</v>
      </c>
      <c r="N168" s="24" t="s">
        <v>422</v>
      </c>
      <c r="O168" s="158"/>
      <c r="P168" s="2" t="s">
        <v>1105</v>
      </c>
      <c r="Q168" s="2"/>
      <c r="R168" s="33" t="s">
        <v>398</v>
      </c>
      <c r="S168" s="34" t="s">
        <v>398</v>
      </c>
      <c r="T168" s="34" t="s">
        <v>398</v>
      </c>
      <c r="U168" s="34" t="s">
        <v>398</v>
      </c>
      <c r="V168" s="34" t="s">
        <v>398</v>
      </c>
      <c r="W168" s="2">
        <v>60</v>
      </c>
      <c r="X168" s="33"/>
      <c r="Y168" s="160" t="s">
        <v>61</v>
      </c>
      <c r="Z168" s="33" t="s">
        <v>61</v>
      </c>
    </row>
    <row r="169" spans="1:26" s="159" customFormat="1" ht="39.75" customHeight="1">
      <c r="A169" s="143" t="s">
        <v>703</v>
      </c>
      <c r="B169" s="1" t="s">
        <v>1023</v>
      </c>
      <c r="C169" s="2" t="s">
        <v>762</v>
      </c>
      <c r="D169" s="24" t="s">
        <v>376</v>
      </c>
      <c r="E169" s="24" t="s">
        <v>100</v>
      </c>
      <c r="F169" s="24" t="s">
        <v>100</v>
      </c>
      <c r="G169" s="2" t="s">
        <v>918</v>
      </c>
      <c r="H169" s="156">
        <v>10000</v>
      </c>
      <c r="I169" s="156" t="s">
        <v>1230</v>
      </c>
      <c r="J169" s="157" t="s">
        <v>446</v>
      </c>
      <c r="K169" s="158" t="s">
        <v>853</v>
      </c>
      <c r="L169" s="24" t="s">
        <v>819</v>
      </c>
      <c r="M169" s="24" t="s">
        <v>882</v>
      </c>
      <c r="N169" s="24" t="s">
        <v>422</v>
      </c>
      <c r="O169" s="158"/>
      <c r="P169" s="2" t="s">
        <v>1105</v>
      </c>
      <c r="Q169" s="2"/>
      <c r="R169" s="33" t="s">
        <v>398</v>
      </c>
      <c r="S169" s="34" t="s">
        <v>398</v>
      </c>
      <c r="T169" s="34" t="s">
        <v>398</v>
      </c>
      <c r="U169" s="34" t="s">
        <v>398</v>
      </c>
      <c r="V169" s="34" t="s">
        <v>398</v>
      </c>
      <c r="W169" s="2"/>
      <c r="X169" s="33">
        <v>1</v>
      </c>
      <c r="Y169" s="160" t="s">
        <v>61</v>
      </c>
      <c r="Z169" s="33" t="s">
        <v>61</v>
      </c>
    </row>
    <row r="170" spans="1:26" s="159" customFormat="1" ht="39.75" customHeight="1">
      <c r="A170" s="143" t="s">
        <v>704</v>
      </c>
      <c r="B170" s="1" t="s">
        <v>825</v>
      </c>
      <c r="C170" s="2" t="s">
        <v>762</v>
      </c>
      <c r="D170" s="24" t="s">
        <v>376</v>
      </c>
      <c r="E170" s="24" t="s">
        <v>100</v>
      </c>
      <c r="F170" s="24" t="s">
        <v>100</v>
      </c>
      <c r="G170" s="2" t="s">
        <v>918</v>
      </c>
      <c r="H170" s="156">
        <v>200000</v>
      </c>
      <c r="I170" s="156" t="s">
        <v>1230</v>
      </c>
      <c r="J170" s="157" t="s">
        <v>446</v>
      </c>
      <c r="K170" s="158" t="s">
        <v>1024</v>
      </c>
      <c r="L170" s="24" t="s">
        <v>819</v>
      </c>
      <c r="M170" s="24" t="s">
        <v>882</v>
      </c>
      <c r="N170" s="24" t="s">
        <v>422</v>
      </c>
      <c r="O170" s="158"/>
      <c r="P170" s="2" t="s">
        <v>1105</v>
      </c>
      <c r="Q170" s="2"/>
      <c r="R170" s="33" t="s">
        <v>398</v>
      </c>
      <c r="S170" s="34" t="s">
        <v>398</v>
      </c>
      <c r="T170" s="34" t="s">
        <v>398</v>
      </c>
      <c r="U170" s="34" t="s">
        <v>398</v>
      </c>
      <c r="V170" s="34" t="s">
        <v>398</v>
      </c>
      <c r="W170" s="2">
        <v>83.4</v>
      </c>
      <c r="X170" s="33">
        <v>1</v>
      </c>
      <c r="Y170" s="160" t="s">
        <v>61</v>
      </c>
      <c r="Z170" s="33" t="s">
        <v>61</v>
      </c>
    </row>
    <row r="171" spans="1:26" s="159" customFormat="1" ht="39.75" customHeight="1">
      <c r="A171" s="143" t="s">
        <v>705</v>
      </c>
      <c r="B171" s="1" t="s">
        <v>825</v>
      </c>
      <c r="C171" s="2" t="s">
        <v>762</v>
      </c>
      <c r="D171" s="24" t="s">
        <v>376</v>
      </c>
      <c r="E171" s="24" t="s">
        <v>100</v>
      </c>
      <c r="F171" s="24" t="s">
        <v>100</v>
      </c>
      <c r="G171" s="2" t="s">
        <v>918</v>
      </c>
      <c r="H171" s="156">
        <v>38886.68</v>
      </c>
      <c r="I171" s="156" t="s">
        <v>1229</v>
      </c>
      <c r="J171" s="157" t="s">
        <v>446</v>
      </c>
      <c r="K171" s="158" t="s">
        <v>868</v>
      </c>
      <c r="L171" s="24" t="s">
        <v>819</v>
      </c>
      <c r="M171" s="24" t="s">
        <v>882</v>
      </c>
      <c r="N171" s="24" t="s">
        <v>422</v>
      </c>
      <c r="O171" s="158"/>
      <c r="P171" s="2" t="s">
        <v>1105</v>
      </c>
      <c r="Q171" s="2"/>
      <c r="R171" s="33" t="s">
        <v>398</v>
      </c>
      <c r="S171" s="34" t="s">
        <v>398</v>
      </c>
      <c r="T171" s="34" t="s">
        <v>398</v>
      </c>
      <c r="U171" s="34" t="s">
        <v>398</v>
      </c>
      <c r="V171" s="34" t="s">
        <v>398</v>
      </c>
      <c r="W171" s="2"/>
      <c r="X171" s="33">
        <v>1</v>
      </c>
      <c r="Y171" s="160" t="s">
        <v>61</v>
      </c>
      <c r="Z171" s="33" t="s">
        <v>61</v>
      </c>
    </row>
    <row r="172" spans="1:26" s="159" customFormat="1" ht="39.75" customHeight="1">
      <c r="A172" s="143" t="s">
        <v>706</v>
      </c>
      <c r="B172" s="1" t="s">
        <v>1025</v>
      </c>
      <c r="C172" s="2" t="s">
        <v>762</v>
      </c>
      <c r="D172" s="24" t="s">
        <v>376</v>
      </c>
      <c r="E172" s="24" t="s">
        <v>100</v>
      </c>
      <c r="F172" s="24" t="s">
        <v>100</v>
      </c>
      <c r="G172" s="2" t="s">
        <v>918</v>
      </c>
      <c r="H172" s="156">
        <v>10000</v>
      </c>
      <c r="I172" s="156" t="s">
        <v>1230</v>
      </c>
      <c r="J172" s="157" t="s">
        <v>446</v>
      </c>
      <c r="K172" s="158" t="s">
        <v>851</v>
      </c>
      <c r="L172" s="24" t="s">
        <v>819</v>
      </c>
      <c r="M172" s="24" t="s">
        <v>882</v>
      </c>
      <c r="N172" s="24" t="s">
        <v>422</v>
      </c>
      <c r="O172" s="158"/>
      <c r="P172" s="2" t="s">
        <v>1105</v>
      </c>
      <c r="Q172" s="2"/>
      <c r="R172" s="33" t="s">
        <v>398</v>
      </c>
      <c r="S172" s="34" t="s">
        <v>398</v>
      </c>
      <c r="T172" s="34" t="s">
        <v>398</v>
      </c>
      <c r="U172" s="34" t="s">
        <v>398</v>
      </c>
      <c r="V172" s="34" t="s">
        <v>398</v>
      </c>
      <c r="W172" s="2"/>
      <c r="X172" s="33">
        <v>1</v>
      </c>
      <c r="Y172" s="160" t="s">
        <v>61</v>
      </c>
      <c r="Z172" s="33" t="s">
        <v>61</v>
      </c>
    </row>
    <row r="173" spans="1:26" s="159" customFormat="1" ht="39.75" customHeight="1">
      <c r="A173" s="143" t="s">
        <v>707</v>
      </c>
      <c r="B173" s="1" t="s">
        <v>1026</v>
      </c>
      <c r="C173" s="2" t="s">
        <v>762</v>
      </c>
      <c r="D173" s="24" t="s">
        <v>376</v>
      </c>
      <c r="E173" s="24" t="s">
        <v>100</v>
      </c>
      <c r="F173" s="24" t="s">
        <v>100</v>
      </c>
      <c r="G173" s="2" t="s">
        <v>918</v>
      </c>
      <c r="H173" s="156">
        <v>55086</v>
      </c>
      <c r="I173" s="156" t="s">
        <v>1229</v>
      </c>
      <c r="J173" s="157" t="s">
        <v>446</v>
      </c>
      <c r="K173" s="158" t="s">
        <v>851</v>
      </c>
      <c r="L173" s="24" t="s">
        <v>819</v>
      </c>
      <c r="M173" s="24" t="s">
        <v>882</v>
      </c>
      <c r="N173" s="24" t="s">
        <v>422</v>
      </c>
      <c r="O173" s="158"/>
      <c r="P173" s="2" t="s">
        <v>1105</v>
      </c>
      <c r="Q173" s="2"/>
      <c r="R173" s="33" t="s">
        <v>398</v>
      </c>
      <c r="S173" s="34" t="s">
        <v>398</v>
      </c>
      <c r="T173" s="34" t="s">
        <v>398</v>
      </c>
      <c r="U173" s="34" t="s">
        <v>398</v>
      </c>
      <c r="V173" s="34" t="s">
        <v>398</v>
      </c>
      <c r="W173" s="2"/>
      <c r="X173" s="33">
        <v>1</v>
      </c>
      <c r="Y173" s="160" t="s">
        <v>61</v>
      </c>
      <c r="Z173" s="33" t="s">
        <v>61</v>
      </c>
    </row>
    <row r="174" spans="1:26" s="159" customFormat="1" ht="39.75" customHeight="1">
      <c r="A174" s="143" t="s">
        <v>708</v>
      </c>
      <c r="B174" s="1" t="s">
        <v>1027</v>
      </c>
      <c r="C174" s="2" t="s">
        <v>762</v>
      </c>
      <c r="D174" s="24" t="s">
        <v>376</v>
      </c>
      <c r="E174" s="24" t="s">
        <v>100</v>
      </c>
      <c r="F174" s="24" t="s">
        <v>100</v>
      </c>
      <c r="G174" s="2" t="s">
        <v>918</v>
      </c>
      <c r="H174" s="156">
        <v>10000</v>
      </c>
      <c r="I174" s="156" t="s">
        <v>1230</v>
      </c>
      <c r="J174" s="157" t="s">
        <v>446</v>
      </c>
      <c r="K174" s="158" t="s">
        <v>438</v>
      </c>
      <c r="L174" s="24" t="s">
        <v>819</v>
      </c>
      <c r="M174" s="24" t="s">
        <v>882</v>
      </c>
      <c r="N174" s="24" t="s">
        <v>422</v>
      </c>
      <c r="O174" s="158"/>
      <c r="P174" s="2" t="s">
        <v>1105</v>
      </c>
      <c r="Q174" s="2"/>
      <c r="R174" s="33" t="s">
        <v>398</v>
      </c>
      <c r="S174" s="34" t="s">
        <v>398</v>
      </c>
      <c r="T174" s="34" t="s">
        <v>398</v>
      </c>
      <c r="U174" s="34" t="s">
        <v>398</v>
      </c>
      <c r="V174" s="34" t="s">
        <v>398</v>
      </c>
      <c r="W174" s="2"/>
      <c r="X174" s="33">
        <v>1</v>
      </c>
      <c r="Y174" s="160" t="s">
        <v>61</v>
      </c>
      <c r="Z174" s="33" t="s">
        <v>61</v>
      </c>
    </row>
    <row r="175" spans="1:26" s="159" customFormat="1" ht="39.75" customHeight="1">
      <c r="A175" s="143" t="s">
        <v>709</v>
      </c>
      <c r="B175" s="1" t="s">
        <v>1028</v>
      </c>
      <c r="C175" s="2" t="s">
        <v>762</v>
      </c>
      <c r="D175" s="24" t="s">
        <v>376</v>
      </c>
      <c r="E175" s="24" t="s">
        <v>100</v>
      </c>
      <c r="F175" s="24" t="s">
        <v>100</v>
      </c>
      <c r="G175" s="2" t="s">
        <v>918</v>
      </c>
      <c r="H175" s="156">
        <v>10000</v>
      </c>
      <c r="I175" s="156" t="s">
        <v>1230</v>
      </c>
      <c r="J175" s="157" t="s">
        <v>446</v>
      </c>
      <c r="K175" s="158" t="s">
        <v>438</v>
      </c>
      <c r="L175" s="24" t="s">
        <v>819</v>
      </c>
      <c r="M175" s="24" t="s">
        <v>882</v>
      </c>
      <c r="N175" s="24" t="s">
        <v>422</v>
      </c>
      <c r="O175" s="158"/>
      <c r="P175" s="2" t="s">
        <v>1105</v>
      </c>
      <c r="Q175" s="2"/>
      <c r="R175" s="33" t="s">
        <v>398</v>
      </c>
      <c r="S175" s="34" t="s">
        <v>398</v>
      </c>
      <c r="T175" s="34" t="s">
        <v>398</v>
      </c>
      <c r="U175" s="34" t="s">
        <v>398</v>
      </c>
      <c r="V175" s="34" t="s">
        <v>398</v>
      </c>
      <c r="W175" s="2"/>
      <c r="X175" s="33">
        <v>1</v>
      </c>
      <c r="Y175" s="160" t="s">
        <v>61</v>
      </c>
      <c r="Z175" s="33" t="s">
        <v>61</v>
      </c>
    </row>
    <row r="176" spans="1:26" s="159" customFormat="1" ht="39.75" customHeight="1">
      <c r="A176" s="143" t="s">
        <v>710</v>
      </c>
      <c r="B176" s="1" t="s">
        <v>1029</v>
      </c>
      <c r="C176" s="2" t="s">
        <v>762</v>
      </c>
      <c r="D176" s="24" t="s">
        <v>376</v>
      </c>
      <c r="E176" s="24" t="s">
        <v>100</v>
      </c>
      <c r="F176" s="24" t="s">
        <v>100</v>
      </c>
      <c r="G176" s="2" t="s">
        <v>918</v>
      </c>
      <c r="H176" s="156">
        <v>150000</v>
      </c>
      <c r="I176" s="156" t="s">
        <v>1230</v>
      </c>
      <c r="J176" s="157" t="s">
        <v>446</v>
      </c>
      <c r="K176" s="158" t="s">
        <v>1030</v>
      </c>
      <c r="L176" s="24" t="s">
        <v>819</v>
      </c>
      <c r="M176" s="24" t="s">
        <v>882</v>
      </c>
      <c r="N176" s="24" t="s">
        <v>422</v>
      </c>
      <c r="O176" s="158"/>
      <c r="P176" s="2" t="s">
        <v>1105</v>
      </c>
      <c r="Q176" s="2"/>
      <c r="R176" s="33" t="s">
        <v>398</v>
      </c>
      <c r="S176" s="34" t="s">
        <v>398</v>
      </c>
      <c r="T176" s="34" t="s">
        <v>398</v>
      </c>
      <c r="U176" s="34" t="s">
        <v>398</v>
      </c>
      <c r="V176" s="34" t="s">
        <v>398</v>
      </c>
      <c r="W176" s="2">
        <v>62</v>
      </c>
      <c r="X176" s="33">
        <v>1</v>
      </c>
      <c r="Y176" s="160" t="s">
        <v>61</v>
      </c>
      <c r="Z176" s="33" t="s">
        <v>61</v>
      </c>
    </row>
    <row r="177" spans="1:26" s="159" customFormat="1" ht="39.75" customHeight="1">
      <c r="A177" s="143" t="s">
        <v>711</v>
      </c>
      <c r="B177" s="1" t="s">
        <v>1031</v>
      </c>
      <c r="C177" s="2" t="s">
        <v>762</v>
      </c>
      <c r="D177" s="24" t="s">
        <v>376</v>
      </c>
      <c r="E177" s="24" t="s">
        <v>100</v>
      </c>
      <c r="F177" s="24" t="s">
        <v>100</v>
      </c>
      <c r="G177" s="2" t="s">
        <v>918</v>
      </c>
      <c r="H177" s="156">
        <v>20000</v>
      </c>
      <c r="I177" s="156" t="s">
        <v>1229</v>
      </c>
      <c r="J177" s="157" t="s">
        <v>446</v>
      </c>
      <c r="K177" s="158" t="s">
        <v>853</v>
      </c>
      <c r="L177" s="24" t="s">
        <v>819</v>
      </c>
      <c r="M177" s="24" t="s">
        <v>882</v>
      </c>
      <c r="N177" s="24" t="s">
        <v>422</v>
      </c>
      <c r="O177" s="158"/>
      <c r="P177" s="2" t="s">
        <v>1105</v>
      </c>
      <c r="Q177" s="2"/>
      <c r="R177" s="33" t="s">
        <v>398</v>
      </c>
      <c r="S177" s="34" t="s">
        <v>398</v>
      </c>
      <c r="T177" s="34" t="s">
        <v>398</v>
      </c>
      <c r="U177" s="34" t="s">
        <v>398</v>
      </c>
      <c r="V177" s="34" t="s">
        <v>398</v>
      </c>
      <c r="W177" s="2"/>
      <c r="X177" s="33">
        <v>1</v>
      </c>
      <c r="Y177" s="160" t="s">
        <v>61</v>
      </c>
      <c r="Z177" s="33" t="s">
        <v>61</v>
      </c>
    </row>
    <row r="178" spans="1:26" s="159" customFormat="1" ht="39.75" customHeight="1">
      <c r="A178" s="143" t="s">
        <v>712</v>
      </c>
      <c r="B178" s="1" t="s">
        <v>1032</v>
      </c>
      <c r="C178" s="2" t="s">
        <v>762</v>
      </c>
      <c r="D178" s="24" t="s">
        <v>376</v>
      </c>
      <c r="E178" s="24" t="s">
        <v>100</v>
      </c>
      <c r="F178" s="24" t="s">
        <v>100</v>
      </c>
      <c r="G178" s="2" t="s">
        <v>918</v>
      </c>
      <c r="H178" s="156">
        <v>25000</v>
      </c>
      <c r="I178" s="156" t="s">
        <v>1229</v>
      </c>
      <c r="J178" s="157" t="s">
        <v>446</v>
      </c>
      <c r="K178" s="158" t="s">
        <v>868</v>
      </c>
      <c r="L178" s="24" t="s">
        <v>819</v>
      </c>
      <c r="M178" s="24" t="s">
        <v>882</v>
      </c>
      <c r="N178" s="24" t="s">
        <v>422</v>
      </c>
      <c r="O178" s="158"/>
      <c r="P178" s="2" t="s">
        <v>1105</v>
      </c>
      <c r="Q178" s="2"/>
      <c r="R178" s="33" t="s">
        <v>398</v>
      </c>
      <c r="S178" s="34" t="s">
        <v>398</v>
      </c>
      <c r="T178" s="34" t="s">
        <v>398</v>
      </c>
      <c r="U178" s="34" t="s">
        <v>398</v>
      </c>
      <c r="V178" s="34" t="s">
        <v>398</v>
      </c>
      <c r="W178" s="2"/>
      <c r="X178" s="33">
        <v>1</v>
      </c>
      <c r="Y178" s="160" t="s">
        <v>61</v>
      </c>
      <c r="Z178" s="33" t="s">
        <v>61</v>
      </c>
    </row>
    <row r="179" spans="1:26" s="159" customFormat="1" ht="39.75" customHeight="1">
      <c r="A179" s="143" t="s">
        <v>713</v>
      </c>
      <c r="B179" s="1" t="s">
        <v>1033</v>
      </c>
      <c r="C179" s="2" t="s">
        <v>762</v>
      </c>
      <c r="D179" s="24" t="s">
        <v>376</v>
      </c>
      <c r="E179" s="24" t="s">
        <v>100</v>
      </c>
      <c r="F179" s="24" t="s">
        <v>100</v>
      </c>
      <c r="G179" s="2" t="s">
        <v>918</v>
      </c>
      <c r="H179" s="156">
        <v>27859</v>
      </c>
      <c r="I179" s="156" t="s">
        <v>1229</v>
      </c>
      <c r="J179" s="157" t="s">
        <v>446</v>
      </c>
      <c r="K179" s="158" t="s">
        <v>1034</v>
      </c>
      <c r="L179" s="24" t="s">
        <v>819</v>
      </c>
      <c r="M179" s="24" t="s">
        <v>882</v>
      </c>
      <c r="N179" s="24" t="s">
        <v>422</v>
      </c>
      <c r="O179" s="158"/>
      <c r="P179" s="2" t="s">
        <v>1105</v>
      </c>
      <c r="Q179" s="2"/>
      <c r="R179" s="33" t="s">
        <v>398</v>
      </c>
      <c r="S179" s="34" t="s">
        <v>398</v>
      </c>
      <c r="T179" s="34" t="s">
        <v>398</v>
      </c>
      <c r="U179" s="34" t="s">
        <v>398</v>
      </c>
      <c r="V179" s="34" t="s">
        <v>398</v>
      </c>
      <c r="W179" s="2"/>
      <c r="X179" s="33">
        <v>1</v>
      </c>
      <c r="Y179" s="160" t="s">
        <v>61</v>
      </c>
      <c r="Z179" s="33" t="s">
        <v>61</v>
      </c>
    </row>
    <row r="180" spans="1:26" s="159" customFormat="1" ht="39.75" customHeight="1">
      <c r="A180" s="143" t="s">
        <v>714</v>
      </c>
      <c r="B180" s="1" t="s">
        <v>1035</v>
      </c>
      <c r="C180" s="2" t="s">
        <v>762</v>
      </c>
      <c r="D180" s="24" t="s">
        <v>376</v>
      </c>
      <c r="E180" s="24" t="s">
        <v>100</v>
      </c>
      <c r="F180" s="24" t="s">
        <v>100</v>
      </c>
      <c r="G180" s="2" t="s">
        <v>918</v>
      </c>
      <c r="H180" s="156">
        <v>42591</v>
      </c>
      <c r="I180" s="156" t="s">
        <v>1229</v>
      </c>
      <c r="J180" s="157" t="s">
        <v>446</v>
      </c>
      <c r="K180" s="158" t="s">
        <v>1034</v>
      </c>
      <c r="L180" s="24" t="s">
        <v>819</v>
      </c>
      <c r="M180" s="24" t="s">
        <v>882</v>
      </c>
      <c r="N180" s="24" t="s">
        <v>422</v>
      </c>
      <c r="O180" s="158"/>
      <c r="P180" s="2" t="s">
        <v>1105</v>
      </c>
      <c r="Q180" s="2"/>
      <c r="R180" s="33" t="s">
        <v>398</v>
      </c>
      <c r="S180" s="34" t="s">
        <v>398</v>
      </c>
      <c r="T180" s="34" t="s">
        <v>398</v>
      </c>
      <c r="U180" s="34" t="s">
        <v>398</v>
      </c>
      <c r="V180" s="34" t="s">
        <v>398</v>
      </c>
      <c r="W180" s="2"/>
      <c r="X180" s="33">
        <v>1</v>
      </c>
      <c r="Y180" s="160" t="s">
        <v>61</v>
      </c>
      <c r="Z180" s="33" t="s">
        <v>61</v>
      </c>
    </row>
    <row r="181" spans="1:26" s="159" customFormat="1" ht="39.75" customHeight="1">
      <c r="A181" s="143" t="s">
        <v>715</v>
      </c>
      <c r="B181" s="1" t="s">
        <v>1036</v>
      </c>
      <c r="C181" s="2" t="s">
        <v>762</v>
      </c>
      <c r="D181" s="24" t="s">
        <v>376</v>
      </c>
      <c r="E181" s="24" t="s">
        <v>100</v>
      </c>
      <c r="F181" s="24" t="s">
        <v>100</v>
      </c>
      <c r="G181" s="2" t="s">
        <v>918</v>
      </c>
      <c r="H181" s="156">
        <v>200000</v>
      </c>
      <c r="I181" s="156" t="s">
        <v>1230</v>
      </c>
      <c r="J181" s="157" t="s">
        <v>446</v>
      </c>
      <c r="K181" s="158" t="s">
        <v>1037</v>
      </c>
      <c r="L181" s="24" t="s">
        <v>819</v>
      </c>
      <c r="M181" s="24" t="s">
        <v>882</v>
      </c>
      <c r="N181" s="24" t="s">
        <v>422</v>
      </c>
      <c r="O181" s="158"/>
      <c r="P181" s="2" t="s">
        <v>1105</v>
      </c>
      <c r="Q181" s="2"/>
      <c r="R181" s="33" t="s">
        <v>398</v>
      </c>
      <c r="S181" s="34" t="s">
        <v>398</v>
      </c>
      <c r="T181" s="34" t="s">
        <v>398</v>
      </c>
      <c r="U181" s="34" t="s">
        <v>398</v>
      </c>
      <c r="V181" s="34" t="s">
        <v>398</v>
      </c>
      <c r="W181" s="2">
        <v>71.48</v>
      </c>
      <c r="X181" s="33">
        <v>1</v>
      </c>
      <c r="Y181" s="160" t="s">
        <v>61</v>
      </c>
      <c r="Z181" s="33" t="s">
        <v>61</v>
      </c>
    </row>
    <row r="182" spans="1:26" s="159" customFormat="1" ht="39.75" customHeight="1">
      <c r="A182" s="143" t="s">
        <v>716</v>
      </c>
      <c r="B182" s="1" t="s">
        <v>1038</v>
      </c>
      <c r="C182" s="2" t="s">
        <v>99</v>
      </c>
      <c r="D182" s="24" t="s">
        <v>376</v>
      </c>
      <c r="E182" s="24" t="s">
        <v>100</v>
      </c>
      <c r="F182" s="24" t="s">
        <v>100</v>
      </c>
      <c r="G182" s="2" t="s">
        <v>99</v>
      </c>
      <c r="H182" s="156">
        <v>37084</v>
      </c>
      <c r="I182" s="156" t="s">
        <v>1229</v>
      </c>
      <c r="J182" s="157" t="s">
        <v>446</v>
      </c>
      <c r="K182" s="158" t="s">
        <v>1039</v>
      </c>
      <c r="L182" s="24" t="s">
        <v>819</v>
      </c>
      <c r="M182" s="24" t="s">
        <v>882</v>
      </c>
      <c r="N182" s="24" t="s">
        <v>422</v>
      </c>
      <c r="O182" s="158"/>
      <c r="P182" s="2" t="s">
        <v>1105</v>
      </c>
      <c r="Q182" s="2"/>
      <c r="R182" s="33" t="s">
        <v>398</v>
      </c>
      <c r="S182" s="34" t="s">
        <v>398</v>
      </c>
      <c r="T182" s="34" t="s">
        <v>398</v>
      </c>
      <c r="U182" s="34" t="s">
        <v>398</v>
      </c>
      <c r="V182" s="34" t="s">
        <v>398</v>
      </c>
      <c r="W182" s="2"/>
      <c r="X182" s="33">
        <v>1</v>
      </c>
      <c r="Y182" s="160" t="s">
        <v>61</v>
      </c>
      <c r="Z182" s="33" t="s">
        <v>61</v>
      </c>
    </row>
    <row r="183" spans="1:26" s="159" customFormat="1" ht="39.75" customHeight="1">
      <c r="A183" s="143" t="s">
        <v>717</v>
      </c>
      <c r="B183" s="1" t="s">
        <v>1040</v>
      </c>
      <c r="C183" s="2" t="s">
        <v>99</v>
      </c>
      <c r="D183" s="24" t="s">
        <v>376</v>
      </c>
      <c r="E183" s="24" t="s">
        <v>100</v>
      </c>
      <c r="F183" s="24" t="s">
        <v>100</v>
      </c>
      <c r="G183" s="2" t="s">
        <v>99</v>
      </c>
      <c r="H183" s="156">
        <v>650</v>
      </c>
      <c r="I183" s="156" t="s">
        <v>1229</v>
      </c>
      <c r="J183" s="157" t="s">
        <v>446</v>
      </c>
      <c r="K183" s="158" t="s">
        <v>1034</v>
      </c>
      <c r="L183" s="24" t="s">
        <v>819</v>
      </c>
      <c r="M183" s="24" t="s">
        <v>882</v>
      </c>
      <c r="N183" s="24" t="s">
        <v>422</v>
      </c>
      <c r="O183" s="158"/>
      <c r="P183" s="2" t="s">
        <v>1105</v>
      </c>
      <c r="Q183" s="2"/>
      <c r="R183" s="33" t="s">
        <v>398</v>
      </c>
      <c r="S183" s="34" t="s">
        <v>398</v>
      </c>
      <c r="T183" s="34" t="s">
        <v>398</v>
      </c>
      <c r="U183" s="34" t="s">
        <v>398</v>
      </c>
      <c r="V183" s="34" t="s">
        <v>398</v>
      </c>
      <c r="W183" s="2"/>
      <c r="X183" s="33">
        <v>1</v>
      </c>
      <c r="Y183" s="160" t="s">
        <v>61</v>
      </c>
      <c r="Z183" s="33" t="s">
        <v>61</v>
      </c>
    </row>
    <row r="184" spans="1:26" s="159" customFormat="1" ht="39.75" customHeight="1">
      <c r="A184" s="143" t="s">
        <v>718</v>
      </c>
      <c r="B184" s="158" t="s">
        <v>388</v>
      </c>
      <c r="C184" s="2" t="s">
        <v>917</v>
      </c>
      <c r="D184" s="24" t="s">
        <v>376</v>
      </c>
      <c r="E184" s="24" t="s">
        <v>100</v>
      </c>
      <c r="F184" s="24" t="s">
        <v>100</v>
      </c>
      <c r="G184" s="2" t="s">
        <v>99</v>
      </c>
      <c r="H184" s="156">
        <v>7118</v>
      </c>
      <c r="I184" s="156" t="s">
        <v>1229</v>
      </c>
      <c r="J184" s="157" t="s">
        <v>446</v>
      </c>
      <c r="K184" s="158" t="s">
        <v>798</v>
      </c>
      <c r="L184" s="24" t="s">
        <v>819</v>
      </c>
      <c r="M184" s="24" t="s">
        <v>882</v>
      </c>
      <c r="N184" s="24" t="s">
        <v>422</v>
      </c>
      <c r="O184" s="158"/>
      <c r="P184" s="2" t="s">
        <v>1105</v>
      </c>
      <c r="Q184" s="2"/>
      <c r="R184" s="33" t="s">
        <v>398</v>
      </c>
      <c r="S184" s="34" t="s">
        <v>398</v>
      </c>
      <c r="T184" s="34" t="s">
        <v>398</v>
      </c>
      <c r="U184" s="34" t="s">
        <v>398</v>
      </c>
      <c r="V184" s="34" t="s">
        <v>398</v>
      </c>
      <c r="W184" s="2"/>
      <c r="X184" s="33">
        <v>1</v>
      </c>
      <c r="Y184" s="160" t="s">
        <v>61</v>
      </c>
      <c r="Z184" s="33" t="s">
        <v>61</v>
      </c>
    </row>
    <row r="185" spans="1:26" s="159" customFormat="1" ht="39.75" customHeight="1">
      <c r="A185" s="143" t="s">
        <v>719</v>
      </c>
      <c r="B185" s="158" t="s">
        <v>386</v>
      </c>
      <c r="C185" s="2" t="s">
        <v>938</v>
      </c>
      <c r="D185" s="24" t="s">
        <v>376</v>
      </c>
      <c r="E185" s="24" t="s">
        <v>100</v>
      </c>
      <c r="F185" s="24" t="s">
        <v>100</v>
      </c>
      <c r="G185" s="2" t="s">
        <v>99</v>
      </c>
      <c r="H185" s="156">
        <v>74432</v>
      </c>
      <c r="I185" s="156" t="s">
        <v>1229</v>
      </c>
      <c r="J185" s="157" t="s">
        <v>446</v>
      </c>
      <c r="K185" s="158" t="s">
        <v>957</v>
      </c>
      <c r="L185" s="24" t="s">
        <v>819</v>
      </c>
      <c r="M185" s="24" t="s">
        <v>882</v>
      </c>
      <c r="N185" s="24" t="s">
        <v>422</v>
      </c>
      <c r="O185" s="158"/>
      <c r="P185" s="2" t="s">
        <v>1105</v>
      </c>
      <c r="Q185" s="2"/>
      <c r="R185" s="33" t="s">
        <v>398</v>
      </c>
      <c r="S185" s="34" t="s">
        <v>398</v>
      </c>
      <c r="T185" s="34" t="s">
        <v>398</v>
      </c>
      <c r="U185" s="34" t="s">
        <v>398</v>
      </c>
      <c r="V185" s="34" t="s">
        <v>398</v>
      </c>
      <c r="W185" s="2"/>
      <c r="X185" s="33">
        <v>1</v>
      </c>
      <c r="Y185" s="160" t="s">
        <v>61</v>
      </c>
      <c r="Z185" s="33" t="s">
        <v>61</v>
      </c>
    </row>
    <row r="186" spans="1:26" s="159" customFormat="1" ht="39.75" customHeight="1">
      <c r="A186" s="143" t="s">
        <v>720</v>
      </c>
      <c r="B186" s="1" t="s">
        <v>761</v>
      </c>
      <c r="C186" s="1" t="s">
        <v>762</v>
      </c>
      <c r="D186" s="24" t="s">
        <v>376</v>
      </c>
      <c r="E186" s="24" t="s">
        <v>100</v>
      </c>
      <c r="F186" s="24" t="s">
        <v>100</v>
      </c>
      <c r="G186" s="2" t="s">
        <v>948</v>
      </c>
      <c r="H186" s="156">
        <v>79000</v>
      </c>
      <c r="I186" s="156" t="s">
        <v>1228</v>
      </c>
      <c r="J186" s="157" t="s">
        <v>446</v>
      </c>
      <c r="K186" s="1" t="s">
        <v>1041</v>
      </c>
      <c r="L186" s="24" t="s">
        <v>819</v>
      </c>
      <c r="M186" s="24" t="s">
        <v>882</v>
      </c>
      <c r="N186" s="24" t="s">
        <v>422</v>
      </c>
      <c r="O186" s="158"/>
      <c r="P186" s="2" t="s">
        <v>1105</v>
      </c>
      <c r="Q186" s="2"/>
      <c r="R186" s="33" t="s">
        <v>398</v>
      </c>
      <c r="S186" s="34" t="s">
        <v>398</v>
      </c>
      <c r="T186" s="34" t="s">
        <v>398</v>
      </c>
      <c r="U186" s="34" t="s">
        <v>398</v>
      </c>
      <c r="V186" s="34" t="s">
        <v>398</v>
      </c>
      <c r="W186" s="2">
        <v>25</v>
      </c>
      <c r="X186" s="14">
        <v>1</v>
      </c>
      <c r="Y186" s="160" t="s">
        <v>61</v>
      </c>
      <c r="Z186" s="33" t="s">
        <v>61</v>
      </c>
    </row>
    <row r="187" spans="1:26" s="159" customFormat="1" ht="39.75" customHeight="1">
      <c r="A187" s="143" t="s">
        <v>721</v>
      </c>
      <c r="B187" s="1" t="s">
        <v>947</v>
      </c>
      <c r="C187" s="1" t="s">
        <v>762</v>
      </c>
      <c r="D187" s="24" t="s">
        <v>376</v>
      </c>
      <c r="E187" s="2" t="s">
        <v>100</v>
      </c>
      <c r="F187" s="24" t="s">
        <v>100</v>
      </c>
      <c r="G187" s="2" t="s">
        <v>1042</v>
      </c>
      <c r="H187" s="156">
        <v>4332.25</v>
      </c>
      <c r="I187" s="156" t="s">
        <v>1229</v>
      </c>
      <c r="J187" s="157" t="s">
        <v>446</v>
      </c>
      <c r="K187" s="1" t="s">
        <v>1043</v>
      </c>
      <c r="L187" s="24" t="s">
        <v>819</v>
      </c>
      <c r="M187" s="24" t="s">
        <v>882</v>
      </c>
      <c r="N187" s="24" t="s">
        <v>422</v>
      </c>
      <c r="O187" s="158"/>
      <c r="P187" s="2" t="s">
        <v>1105</v>
      </c>
      <c r="Q187" s="2"/>
      <c r="R187" s="33" t="s">
        <v>398</v>
      </c>
      <c r="S187" s="34" t="s">
        <v>398</v>
      </c>
      <c r="T187" s="34" t="s">
        <v>398</v>
      </c>
      <c r="U187" s="34" t="s">
        <v>398</v>
      </c>
      <c r="V187" s="34" t="s">
        <v>398</v>
      </c>
      <c r="W187" s="1"/>
      <c r="X187" s="14">
        <v>1</v>
      </c>
      <c r="Y187" s="160" t="s">
        <v>61</v>
      </c>
      <c r="Z187" s="33" t="s">
        <v>61</v>
      </c>
    </row>
    <row r="188" spans="1:26" s="159" customFormat="1" ht="39.75" customHeight="1">
      <c r="A188" s="143" t="s">
        <v>722</v>
      </c>
      <c r="B188" s="1" t="s">
        <v>761</v>
      </c>
      <c r="C188" s="1" t="s">
        <v>762</v>
      </c>
      <c r="D188" s="24" t="s">
        <v>376</v>
      </c>
      <c r="E188" s="2" t="s">
        <v>100</v>
      </c>
      <c r="F188" s="24" t="s">
        <v>100</v>
      </c>
      <c r="G188" s="2" t="s">
        <v>1042</v>
      </c>
      <c r="H188" s="156">
        <v>1041.4</v>
      </c>
      <c r="I188" s="156" t="s">
        <v>1229</v>
      </c>
      <c r="J188" s="157" t="s">
        <v>446</v>
      </c>
      <c r="K188" s="1" t="s">
        <v>1044</v>
      </c>
      <c r="L188" s="24" t="s">
        <v>819</v>
      </c>
      <c r="M188" s="24" t="s">
        <v>882</v>
      </c>
      <c r="N188" s="24" t="s">
        <v>422</v>
      </c>
      <c r="O188" s="158"/>
      <c r="P188" s="2" t="s">
        <v>1105</v>
      </c>
      <c r="Q188" s="2"/>
      <c r="R188" s="33" t="s">
        <v>398</v>
      </c>
      <c r="S188" s="34" t="s">
        <v>398</v>
      </c>
      <c r="T188" s="34" t="s">
        <v>398</v>
      </c>
      <c r="U188" s="34" t="s">
        <v>398</v>
      </c>
      <c r="V188" s="34" t="s">
        <v>398</v>
      </c>
      <c r="W188" s="1"/>
      <c r="X188" s="14">
        <v>1</v>
      </c>
      <c r="Y188" s="160" t="s">
        <v>61</v>
      </c>
      <c r="Z188" s="33" t="s">
        <v>61</v>
      </c>
    </row>
    <row r="189" spans="1:26" s="159" customFormat="1" ht="39.75" customHeight="1">
      <c r="A189" s="143" t="s">
        <v>723</v>
      </c>
      <c r="B189" s="1" t="s">
        <v>761</v>
      </c>
      <c r="C189" s="1" t="s">
        <v>762</v>
      </c>
      <c r="D189" s="24" t="s">
        <v>376</v>
      </c>
      <c r="E189" s="2" t="s">
        <v>100</v>
      </c>
      <c r="F189" s="24" t="s">
        <v>100</v>
      </c>
      <c r="G189" s="2" t="s">
        <v>948</v>
      </c>
      <c r="H189" s="156">
        <v>10849.43</v>
      </c>
      <c r="I189" s="156" t="s">
        <v>1229</v>
      </c>
      <c r="J189" s="163" t="s">
        <v>446</v>
      </c>
      <c r="K189" s="1" t="s">
        <v>1045</v>
      </c>
      <c r="L189" s="24" t="s">
        <v>819</v>
      </c>
      <c r="M189" s="24" t="s">
        <v>882</v>
      </c>
      <c r="N189" s="24" t="s">
        <v>422</v>
      </c>
      <c r="O189" s="158"/>
      <c r="P189" s="2" t="s">
        <v>1105</v>
      </c>
      <c r="Q189" s="2"/>
      <c r="R189" s="33" t="s">
        <v>398</v>
      </c>
      <c r="S189" s="34" t="s">
        <v>398</v>
      </c>
      <c r="T189" s="34" t="s">
        <v>398</v>
      </c>
      <c r="U189" s="34" t="s">
        <v>398</v>
      </c>
      <c r="V189" s="34" t="s">
        <v>398</v>
      </c>
      <c r="W189" s="1"/>
      <c r="X189" s="14">
        <v>1</v>
      </c>
      <c r="Y189" s="160" t="s">
        <v>61</v>
      </c>
      <c r="Z189" s="33" t="s">
        <v>61</v>
      </c>
    </row>
    <row r="190" spans="1:26" s="159" customFormat="1" ht="39.75" customHeight="1">
      <c r="A190" s="143" t="s">
        <v>724</v>
      </c>
      <c r="B190" s="1" t="s">
        <v>761</v>
      </c>
      <c r="C190" s="1" t="s">
        <v>762</v>
      </c>
      <c r="D190" s="24" t="s">
        <v>376</v>
      </c>
      <c r="E190" s="2" t="s">
        <v>100</v>
      </c>
      <c r="F190" s="24" t="s">
        <v>100</v>
      </c>
      <c r="G190" s="2" t="s">
        <v>948</v>
      </c>
      <c r="H190" s="156">
        <v>4504.41</v>
      </c>
      <c r="I190" s="156" t="s">
        <v>1229</v>
      </c>
      <c r="J190" s="163" t="s">
        <v>446</v>
      </c>
      <c r="K190" s="1" t="s">
        <v>1046</v>
      </c>
      <c r="L190" s="24" t="s">
        <v>819</v>
      </c>
      <c r="M190" s="24" t="s">
        <v>882</v>
      </c>
      <c r="N190" s="24" t="s">
        <v>422</v>
      </c>
      <c r="O190" s="158"/>
      <c r="P190" s="2" t="s">
        <v>1105</v>
      </c>
      <c r="Q190" s="2"/>
      <c r="R190" s="33" t="s">
        <v>398</v>
      </c>
      <c r="S190" s="34" t="s">
        <v>398</v>
      </c>
      <c r="T190" s="34" t="s">
        <v>398</v>
      </c>
      <c r="U190" s="34" t="s">
        <v>398</v>
      </c>
      <c r="V190" s="34" t="s">
        <v>398</v>
      </c>
      <c r="W190" s="1"/>
      <c r="X190" s="14">
        <v>1</v>
      </c>
      <c r="Y190" s="160" t="s">
        <v>61</v>
      </c>
      <c r="Z190" s="33" t="s">
        <v>61</v>
      </c>
    </row>
    <row r="191" spans="1:26" s="159" customFormat="1" ht="39.75" customHeight="1">
      <c r="A191" s="143" t="s">
        <v>725</v>
      </c>
      <c r="B191" s="1" t="s">
        <v>761</v>
      </c>
      <c r="C191" s="1" t="s">
        <v>762</v>
      </c>
      <c r="D191" s="24" t="s">
        <v>376</v>
      </c>
      <c r="E191" s="2" t="s">
        <v>100</v>
      </c>
      <c r="F191" s="24" t="s">
        <v>100</v>
      </c>
      <c r="G191" s="2" t="s">
        <v>948</v>
      </c>
      <c r="H191" s="156">
        <v>3219.1</v>
      </c>
      <c r="I191" s="156" t="s">
        <v>1229</v>
      </c>
      <c r="J191" s="163" t="s">
        <v>446</v>
      </c>
      <c r="K191" s="1" t="s">
        <v>1047</v>
      </c>
      <c r="L191" s="24" t="s">
        <v>819</v>
      </c>
      <c r="M191" s="24" t="s">
        <v>882</v>
      </c>
      <c r="N191" s="24" t="s">
        <v>422</v>
      </c>
      <c r="O191" s="158"/>
      <c r="P191" s="2" t="s">
        <v>1105</v>
      </c>
      <c r="Q191" s="2"/>
      <c r="R191" s="33" t="s">
        <v>398</v>
      </c>
      <c r="S191" s="34" t="s">
        <v>398</v>
      </c>
      <c r="T191" s="34" t="s">
        <v>398</v>
      </c>
      <c r="U191" s="34" t="s">
        <v>398</v>
      </c>
      <c r="V191" s="34" t="s">
        <v>398</v>
      </c>
      <c r="W191" s="1"/>
      <c r="X191" s="14">
        <v>1</v>
      </c>
      <c r="Y191" s="160" t="s">
        <v>61</v>
      </c>
      <c r="Z191" s="33" t="s">
        <v>61</v>
      </c>
    </row>
    <row r="192" spans="1:26" s="159" customFormat="1" ht="39.75" customHeight="1">
      <c r="A192" s="143" t="s">
        <v>726</v>
      </c>
      <c r="B192" s="1" t="s">
        <v>761</v>
      </c>
      <c r="C192" s="1" t="s">
        <v>762</v>
      </c>
      <c r="D192" s="24" t="s">
        <v>376</v>
      </c>
      <c r="E192" s="2" t="s">
        <v>100</v>
      </c>
      <c r="F192" s="24" t="s">
        <v>100</v>
      </c>
      <c r="G192" s="2" t="s">
        <v>948</v>
      </c>
      <c r="H192" s="156">
        <v>11953.98</v>
      </c>
      <c r="I192" s="156" t="s">
        <v>1229</v>
      </c>
      <c r="J192" s="163" t="s">
        <v>446</v>
      </c>
      <c r="K192" s="1" t="s">
        <v>949</v>
      </c>
      <c r="L192" s="24" t="s">
        <v>819</v>
      </c>
      <c r="M192" s="24" t="s">
        <v>882</v>
      </c>
      <c r="N192" s="24" t="s">
        <v>422</v>
      </c>
      <c r="O192" s="158"/>
      <c r="P192" s="2" t="s">
        <v>1105</v>
      </c>
      <c r="Q192" s="2"/>
      <c r="R192" s="33" t="s">
        <v>398</v>
      </c>
      <c r="S192" s="34" t="s">
        <v>398</v>
      </c>
      <c r="T192" s="34" t="s">
        <v>398</v>
      </c>
      <c r="U192" s="34" t="s">
        <v>398</v>
      </c>
      <c r="V192" s="34" t="s">
        <v>398</v>
      </c>
      <c r="W192" s="1"/>
      <c r="X192" s="14">
        <v>1</v>
      </c>
      <c r="Y192" s="33" t="s">
        <v>61</v>
      </c>
      <c r="Z192" s="33" t="s">
        <v>61</v>
      </c>
    </row>
    <row r="193" spans="1:26" s="159" customFormat="1" ht="39.75" customHeight="1">
      <c r="A193" s="143" t="s">
        <v>727</v>
      </c>
      <c r="B193" s="1" t="s">
        <v>950</v>
      </c>
      <c r="C193" s="2" t="s">
        <v>951</v>
      </c>
      <c r="D193" s="2" t="s">
        <v>513</v>
      </c>
      <c r="E193" s="2" t="s">
        <v>1048</v>
      </c>
      <c r="F193" s="2" t="s">
        <v>1048</v>
      </c>
      <c r="G193" s="2">
        <v>1975</v>
      </c>
      <c r="H193" s="156">
        <v>51366</v>
      </c>
      <c r="I193" s="156" t="s">
        <v>1229</v>
      </c>
      <c r="J193" s="157" t="s">
        <v>397</v>
      </c>
      <c r="K193" s="1" t="s">
        <v>922</v>
      </c>
      <c r="L193" s="2" t="s">
        <v>819</v>
      </c>
      <c r="M193" s="2" t="s">
        <v>820</v>
      </c>
      <c r="N193" s="2" t="s">
        <v>422</v>
      </c>
      <c r="O193" s="158"/>
      <c r="P193" s="2" t="s">
        <v>1105</v>
      </c>
      <c r="Q193" s="2"/>
      <c r="R193" s="33" t="s">
        <v>397</v>
      </c>
      <c r="S193" s="33" t="s">
        <v>397</v>
      </c>
      <c r="T193" s="33" t="s">
        <v>397</v>
      </c>
      <c r="U193" s="33" t="s">
        <v>397</v>
      </c>
      <c r="V193" s="33" t="s">
        <v>397</v>
      </c>
      <c r="W193" s="33"/>
      <c r="X193" s="14">
        <v>1</v>
      </c>
      <c r="Y193" s="33" t="s">
        <v>397</v>
      </c>
      <c r="Z193" s="33" t="s">
        <v>397</v>
      </c>
    </row>
    <row r="194" spans="1:26" s="159" customFormat="1" ht="39.75" customHeight="1">
      <c r="A194" s="143" t="s">
        <v>728</v>
      </c>
      <c r="B194" s="1" t="s">
        <v>1049</v>
      </c>
      <c r="C194" s="1" t="s">
        <v>1050</v>
      </c>
      <c r="D194" s="24" t="s">
        <v>376</v>
      </c>
      <c r="E194" s="2" t="s">
        <v>100</v>
      </c>
      <c r="F194" s="24" t="s">
        <v>100</v>
      </c>
      <c r="G194" s="2">
        <v>1940</v>
      </c>
      <c r="H194" s="156">
        <v>350</v>
      </c>
      <c r="I194" s="156" t="s">
        <v>1229</v>
      </c>
      <c r="J194" s="163" t="s">
        <v>446</v>
      </c>
      <c r="K194" s="1" t="s">
        <v>1051</v>
      </c>
      <c r="L194" s="24" t="s">
        <v>819</v>
      </c>
      <c r="M194" s="24" t="s">
        <v>882</v>
      </c>
      <c r="N194" s="24" t="s">
        <v>422</v>
      </c>
      <c r="O194" s="158"/>
      <c r="P194" s="2" t="s">
        <v>1105</v>
      </c>
      <c r="Q194" s="1"/>
      <c r="R194" s="33" t="s">
        <v>398</v>
      </c>
      <c r="S194" s="34" t="s">
        <v>398</v>
      </c>
      <c r="T194" s="34" t="s">
        <v>398</v>
      </c>
      <c r="U194" s="34" t="s">
        <v>398</v>
      </c>
      <c r="V194" s="34" t="s">
        <v>398</v>
      </c>
      <c r="W194" s="85"/>
      <c r="X194" s="14">
        <v>1</v>
      </c>
      <c r="Y194" s="160" t="s">
        <v>61</v>
      </c>
      <c r="Z194" s="33" t="s">
        <v>61</v>
      </c>
    </row>
    <row r="195" spans="1:26" s="159" customFormat="1" ht="39.75" customHeight="1">
      <c r="A195" s="143" t="s">
        <v>729</v>
      </c>
      <c r="B195" s="1" t="s">
        <v>947</v>
      </c>
      <c r="C195" s="1" t="s">
        <v>1052</v>
      </c>
      <c r="D195" s="24" t="s">
        <v>376</v>
      </c>
      <c r="E195" s="2" t="s">
        <v>100</v>
      </c>
      <c r="F195" s="24" t="s">
        <v>100</v>
      </c>
      <c r="G195" s="2">
        <v>1940</v>
      </c>
      <c r="H195" s="156">
        <v>75016.99</v>
      </c>
      <c r="I195" s="156" t="s">
        <v>1229</v>
      </c>
      <c r="J195" s="163" t="s">
        <v>446</v>
      </c>
      <c r="K195" s="1" t="s">
        <v>1053</v>
      </c>
      <c r="L195" s="24" t="s">
        <v>819</v>
      </c>
      <c r="M195" s="24" t="s">
        <v>882</v>
      </c>
      <c r="N195" s="24" t="s">
        <v>422</v>
      </c>
      <c r="O195" s="158"/>
      <c r="P195" s="2" t="s">
        <v>1105</v>
      </c>
      <c r="Q195" s="1"/>
      <c r="R195" s="33" t="s">
        <v>398</v>
      </c>
      <c r="S195" s="34" t="s">
        <v>398</v>
      </c>
      <c r="T195" s="34" t="s">
        <v>398</v>
      </c>
      <c r="U195" s="34" t="s">
        <v>398</v>
      </c>
      <c r="V195" s="34" t="s">
        <v>398</v>
      </c>
      <c r="W195" s="85"/>
      <c r="X195" s="14">
        <v>1</v>
      </c>
      <c r="Y195" s="160" t="s">
        <v>61</v>
      </c>
      <c r="Z195" s="33" t="s">
        <v>61</v>
      </c>
    </row>
    <row r="196" spans="1:26" s="159" customFormat="1" ht="39.75" customHeight="1">
      <c r="A196" s="143" t="s">
        <v>730</v>
      </c>
      <c r="B196" s="1" t="s">
        <v>1049</v>
      </c>
      <c r="C196" s="1" t="s">
        <v>1054</v>
      </c>
      <c r="D196" s="24" t="s">
        <v>376</v>
      </c>
      <c r="E196" s="2" t="s">
        <v>100</v>
      </c>
      <c r="F196" s="24" t="s">
        <v>100</v>
      </c>
      <c r="G196" s="2">
        <v>1940</v>
      </c>
      <c r="H196" s="156">
        <v>129144.8</v>
      </c>
      <c r="I196" s="156" t="s">
        <v>1229</v>
      </c>
      <c r="J196" s="163" t="s">
        <v>446</v>
      </c>
      <c r="K196" s="1" t="s">
        <v>1053</v>
      </c>
      <c r="L196" s="24" t="s">
        <v>819</v>
      </c>
      <c r="M196" s="24" t="s">
        <v>882</v>
      </c>
      <c r="N196" s="24" t="s">
        <v>422</v>
      </c>
      <c r="O196" s="158"/>
      <c r="P196" s="2" t="s">
        <v>1105</v>
      </c>
      <c r="Q196" s="1"/>
      <c r="R196" s="33" t="s">
        <v>398</v>
      </c>
      <c r="S196" s="34" t="s">
        <v>398</v>
      </c>
      <c r="T196" s="34" t="s">
        <v>398</v>
      </c>
      <c r="U196" s="34" t="s">
        <v>398</v>
      </c>
      <c r="V196" s="34" t="s">
        <v>398</v>
      </c>
      <c r="W196" s="85"/>
      <c r="X196" s="14">
        <v>1</v>
      </c>
      <c r="Y196" s="160" t="s">
        <v>61</v>
      </c>
      <c r="Z196" s="33" t="s">
        <v>61</v>
      </c>
    </row>
    <row r="197" spans="1:26" s="159" customFormat="1" ht="39.75" customHeight="1">
      <c r="A197" s="143" t="s">
        <v>731</v>
      </c>
      <c r="B197" s="1" t="s">
        <v>1049</v>
      </c>
      <c r="C197" s="1" t="s">
        <v>1054</v>
      </c>
      <c r="D197" s="24" t="s">
        <v>376</v>
      </c>
      <c r="E197" s="2" t="s">
        <v>100</v>
      </c>
      <c r="F197" s="24" t="s">
        <v>100</v>
      </c>
      <c r="G197" s="2">
        <v>1940</v>
      </c>
      <c r="H197" s="156">
        <v>30026.91</v>
      </c>
      <c r="I197" s="156" t="s">
        <v>1229</v>
      </c>
      <c r="J197" s="163" t="s">
        <v>446</v>
      </c>
      <c r="K197" s="1" t="s">
        <v>1053</v>
      </c>
      <c r="L197" s="24" t="s">
        <v>819</v>
      </c>
      <c r="M197" s="24" t="s">
        <v>882</v>
      </c>
      <c r="N197" s="24" t="s">
        <v>422</v>
      </c>
      <c r="O197" s="158"/>
      <c r="P197" s="2" t="s">
        <v>1105</v>
      </c>
      <c r="Q197" s="1"/>
      <c r="R197" s="33" t="s">
        <v>398</v>
      </c>
      <c r="S197" s="34" t="s">
        <v>398</v>
      </c>
      <c r="T197" s="34" t="s">
        <v>398</v>
      </c>
      <c r="U197" s="34" t="s">
        <v>398</v>
      </c>
      <c r="V197" s="34" t="s">
        <v>398</v>
      </c>
      <c r="W197" s="85"/>
      <c r="X197" s="14">
        <v>1</v>
      </c>
      <c r="Y197" s="160" t="s">
        <v>61</v>
      </c>
      <c r="Z197" s="33" t="s">
        <v>61</v>
      </c>
    </row>
    <row r="198" spans="1:26" s="159" customFormat="1" ht="39.75" customHeight="1">
      <c r="A198" s="143" t="s">
        <v>732</v>
      </c>
      <c r="B198" s="1" t="s">
        <v>1055</v>
      </c>
      <c r="C198" s="1" t="s">
        <v>1056</v>
      </c>
      <c r="D198" s="24" t="s">
        <v>376</v>
      </c>
      <c r="E198" s="2" t="s">
        <v>100</v>
      </c>
      <c r="F198" s="24" t="s">
        <v>100</v>
      </c>
      <c r="G198" s="2">
        <v>1940</v>
      </c>
      <c r="H198" s="156">
        <v>36994.68</v>
      </c>
      <c r="I198" s="156" t="s">
        <v>1229</v>
      </c>
      <c r="J198" s="163" t="s">
        <v>446</v>
      </c>
      <c r="K198" s="1" t="s">
        <v>1057</v>
      </c>
      <c r="L198" s="24" t="s">
        <v>819</v>
      </c>
      <c r="M198" s="24" t="s">
        <v>882</v>
      </c>
      <c r="N198" s="24" t="s">
        <v>422</v>
      </c>
      <c r="O198" s="158"/>
      <c r="P198" s="2" t="s">
        <v>1105</v>
      </c>
      <c r="Q198" s="1"/>
      <c r="R198" s="33" t="s">
        <v>398</v>
      </c>
      <c r="S198" s="34" t="s">
        <v>398</v>
      </c>
      <c r="T198" s="34" t="s">
        <v>398</v>
      </c>
      <c r="U198" s="34" t="s">
        <v>398</v>
      </c>
      <c r="V198" s="34" t="s">
        <v>398</v>
      </c>
      <c r="W198" s="85"/>
      <c r="X198" s="14">
        <v>1</v>
      </c>
      <c r="Y198" s="160" t="s">
        <v>61</v>
      </c>
      <c r="Z198" s="33" t="s">
        <v>61</v>
      </c>
    </row>
    <row r="199" spans="1:26" s="159" customFormat="1" ht="39.75" customHeight="1">
      <c r="A199" s="143" t="s">
        <v>733</v>
      </c>
      <c r="B199" s="1" t="s">
        <v>1058</v>
      </c>
      <c r="C199" s="1" t="s">
        <v>1059</v>
      </c>
      <c r="D199" s="24" t="s">
        <v>376</v>
      </c>
      <c r="E199" s="2" t="s">
        <v>100</v>
      </c>
      <c r="F199" s="24" t="s">
        <v>100</v>
      </c>
      <c r="G199" s="2">
        <v>1940</v>
      </c>
      <c r="H199" s="156">
        <v>23246.64</v>
      </c>
      <c r="I199" s="156" t="s">
        <v>1229</v>
      </c>
      <c r="J199" s="163" t="s">
        <v>446</v>
      </c>
      <c r="K199" s="1" t="s">
        <v>1057</v>
      </c>
      <c r="L199" s="24" t="s">
        <v>819</v>
      </c>
      <c r="M199" s="24" t="s">
        <v>882</v>
      </c>
      <c r="N199" s="24" t="s">
        <v>422</v>
      </c>
      <c r="O199" s="158"/>
      <c r="P199" s="2" t="s">
        <v>1105</v>
      </c>
      <c r="Q199" s="1"/>
      <c r="R199" s="33" t="s">
        <v>398</v>
      </c>
      <c r="S199" s="34" t="s">
        <v>398</v>
      </c>
      <c r="T199" s="34" t="s">
        <v>398</v>
      </c>
      <c r="U199" s="34" t="s">
        <v>398</v>
      </c>
      <c r="V199" s="34" t="s">
        <v>398</v>
      </c>
      <c r="W199" s="85"/>
      <c r="X199" s="14">
        <v>1</v>
      </c>
      <c r="Y199" s="160" t="s">
        <v>61</v>
      </c>
      <c r="Z199" s="33" t="s">
        <v>61</v>
      </c>
    </row>
    <row r="200" spans="1:26" s="159" customFormat="1" ht="39.75" customHeight="1">
      <c r="A200" s="143" t="s">
        <v>734</v>
      </c>
      <c r="B200" s="1" t="s">
        <v>436</v>
      </c>
      <c r="C200" s="1" t="s">
        <v>1060</v>
      </c>
      <c r="D200" s="24" t="s">
        <v>376</v>
      </c>
      <c r="E200" s="2" t="s">
        <v>100</v>
      </c>
      <c r="F200" s="24" t="s">
        <v>100</v>
      </c>
      <c r="G200" s="2">
        <v>1940</v>
      </c>
      <c r="H200" s="156">
        <v>11946.19</v>
      </c>
      <c r="I200" s="156" t="s">
        <v>1229</v>
      </c>
      <c r="J200" s="163" t="s">
        <v>446</v>
      </c>
      <c r="K200" s="1" t="s">
        <v>436</v>
      </c>
      <c r="L200" s="24" t="s">
        <v>819</v>
      </c>
      <c r="M200" s="24" t="s">
        <v>882</v>
      </c>
      <c r="N200" s="24" t="s">
        <v>422</v>
      </c>
      <c r="O200" s="158"/>
      <c r="P200" s="2" t="s">
        <v>1105</v>
      </c>
      <c r="Q200" s="1"/>
      <c r="R200" s="33" t="s">
        <v>398</v>
      </c>
      <c r="S200" s="34" t="s">
        <v>398</v>
      </c>
      <c r="T200" s="34" t="s">
        <v>398</v>
      </c>
      <c r="U200" s="34" t="s">
        <v>398</v>
      </c>
      <c r="V200" s="34" t="s">
        <v>398</v>
      </c>
      <c r="W200" s="85"/>
      <c r="X200" s="14">
        <v>1</v>
      </c>
      <c r="Y200" s="160" t="s">
        <v>61</v>
      </c>
      <c r="Z200" s="33" t="s">
        <v>61</v>
      </c>
    </row>
    <row r="201" spans="1:26" s="159" customFormat="1" ht="39.75" customHeight="1">
      <c r="A201" s="143" t="s">
        <v>735</v>
      </c>
      <c r="B201" s="1" t="s">
        <v>436</v>
      </c>
      <c r="C201" s="1" t="s">
        <v>1061</v>
      </c>
      <c r="D201" s="24" t="s">
        <v>376</v>
      </c>
      <c r="E201" s="2" t="s">
        <v>100</v>
      </c>
      <c r="F201" s="24" t="s">
        <v>100</v>
      </c>
      <c r="G201" s="2">
        <v>1940</v>
      </c>
      <c r="H201" s="156">
        <v>65754.24</v>
      </c>
      <c r="I201" s="156" t="s">
        <v>1229</v>
      </c>
      <c r="J201" s="163" t="s">
        <v>446</v>
      </c>
      <c r="K201" s="1" t="s">
        <v>1062</v>
      </c>
      <c r="L201" s="24" t="s">
        <v>819</v>
      </c>
      <c r="M201" s="24" t="s">
        <v>882</v>
      </c>
      <c r="N201" s="24" t="s">
        <v>422</v>
      </c>
      <c r="O201" s="158"/>
      <c r="P201" s="2" t="s">
        <v>1105</v>
      </c>
      <c r="Q201" s="1"/>
      <c r="R201" s="33" t="s">
        <v>398</v>
      </c>
      <c r="S201" s="34" t="s">
        <v>398</v>
      </c>
      <c r="T201" s="34" t="s">
        <v>398</v>
      </c>
      <c r="U201" s="34" t="s">
        <v>398</v>
      </c>
      <c r="V201" s="34" t="s">
        <v>398</v>
      </c>
      <c r="W201" s="85"/>
      <c r="X201" s="14">
        <v>1</v>
      </c>
      <c r="Y201" s="160" t="s">
        <v>61</v>
      </c>
      <c r="Z201" s="33" t="s">
        <v>61</v>
      </c>
    </row>
    <row r="202" spans="1:26" s="159" customFormat="1" ht="39.75" customHeight="1">
      <c r="A202" s="143" t="s">
        <v>736</v>
      </c>
      <c r="B202" s="1" t="s">
        <v>436</v>
      </c>
      <c r="C202" s="1" t="s">
        <v>1063</v>
      </c>
      <c r="D202" s="24" t="s">
        <v>376</v>
      </c>
      <c r="E202" s="2" t="s">
        <v>100</v>
      </c>
      <c r="F202" s="24" t="s">
        <v>100</v>
      </c>
      <c r="G202" s="2">
        <v>1940</v>
      </c>
      <c r="H202" s="156">
        <v>26359</v>
      </c>
      <c r="I202" s="156" t="s">
        <v>1229</v>
      </c>
      <c r="J202" s="163" t="s">
        <v>446</v>
      </c>
      <c r="K202" s="1" t="s">
        <v>436</v>
      </c>
      <c r="L202" s="24" t="s">
        <v>819</v>
      </c>
      <c r="M202" s="24" t="s">
        <v>882</v>
      </c>
      <c r="N202" s="24" t="s">
        <v>422</v>
      </c>
      <c r="O202" s="158"/>
      <c r="P202" s="2" t="s">
        <v>1105</v>
      </c>
      <c r="Q202" s="1"/>
      <c r="R202" s="33" t="s">
        <v>398</v>
      </c>
      <c r="S202" s="34" t="s">
        <v>398</v>
      </c>
      <c r="T202" s="34" t="s">
        <v>398</v>
      </c>
      <c r="U202" s="34" t="s">
        <v>398</v>
      </c>
      <c r="V202" s="34" t="s">
        <v>398</v>
      </c>
      <c r="W202" s="85"/>
      <c r="X202" s="14">
        <v>1</v>
      </c>
      <c r="Y202" s="160" t="s">
        <v>61</v>
      </c>
      <c r="Z202" s="33" t="s">
        <v>61</v>
      </c>
    </row>
    <row r="203" spans="1:26" s="159" customFormat="1" ht="39.75" customHeight="1">
      <c r="A203" s="143" t="s">
        <v>737</v>
      </c>
      <c r="B203" s="1" t="s">
        <v>436</v>
      </c>
      <c r="C203" s="1" t="s">
        <v>1064</v>
      </c>
      <c r="D203" s="24" t="s">
        <v>376</v>
      </c>
      <c r="E203" s="2" t="s">
        <v>100</v>
      </c>
      <c r="F203" s="24" t="s">
        <v>100</v>
      </c>
      <c r="G203" s="2">
        <v>1940</v>
      </c>
      <c r="H203" s="156">
        <v>8917</v>
      </c>
      <c r="I203" s="156" t="s">
        <v>1229</v>
      </c>
      <c r="J203" s="163" t="s">
        <v>446</v>
      </c>
      <c r="K203" s="1" t="s">
        <v>436</v>
      </c>
      <c r="L203" s="24" t="s">
        <v>819</v>
      </c>
      <c r="M203" s="24" t="s">
        <v>882</v>
      </c>
      <c r="N203" s="24" t="s">
        <v>422</v>
      </c>
      <c r="O203" s="158"/>
      <c r="P203" s="2" t="s">
        <v>1105</v>
      </c>
      <c r="Q203" s="1"/>
      <c r="R203" s="33" t="s">
        <v>398</v>
      </c>
      <c r="S203" s="34" t="s">
        <v>398</v>
      </c>
      <c r="T203" s="34" t="s">
        <v>398</v>
      </c>
      <c r="U203" s="34" t="s">
        <v>398</v>
      </c>
      <c r="V203" s="34" t="s">
        <v>398</v>
      </c>
      <c r="W203" s="85"/>
      <c r="X203" s="14">
        <v>1</v>
      </c>
      <c r="Y203" s="160" t="s">
        <v>61</v>
      </c>
      <c r="Z203" s="33" t="s">
        <v>61</v>
      </c>
    </row>
    <row r="204" spans="1:26" s="159" customFormat="1" ht="39.75" customHeight="1">
      <c r="A204" s="143" t="s">
        <v>738</v>
      </c>
      <c r="B204" s="1" t="s">
        <v>436</v>
      </c>
      <c r="C204" s="1" t="s">
        <v>1065</v>
      </c>
      <c r="D204" s="24" t="s">
        <v>376</v>
      </c>
      <c r="E204" s="2" t="s">
        <v>100</v>
      </c>
      <c r="F204" s="24" t="s">
        <v>100</v>
      </c>
      <c r="G204" s="2">
        <v>1940</v>
      </c>
      <c r="H204" s="156">
        <v>10802</v>
      </c>
      <c r="I204" s="156" t="s">
        <v>1229</v>
      </c>
      <c r="J204" s="163" t="s">
        <v>446</v>
      </c>
      <c r="K204" s="1" t="s">
        <v>436</v>
      </c>
      <c r="L204" s="24" t="s">
        <v>819</v>
      </c>
      <c r="M204" s="24" t="s">
        <v>882</v>
      </c>
      <c r="N204" s="24" t="s">
        <v>422</v>
      </c>
      <c r="O204" s="158"/>
      <c r="P204" s="2" t="s">
        <v>1105</v>
      </c>
      <c r="Q204" s="1"/>
      <c r="R204" s="33" t="s">
        <v>398</v>
      </c>
      <c r="S204" s="34" t="s">
        <v>398</v>
      </c>
      <c r="T204" s="34" t="s">
        <v>398</v>
      </c>
      <c r="U204" s="34" t="s">
        <v>398</v>
      </c>
      <c r="V204" s="34" t="s">
        <v>398</v>
      </c>
      <c r="W204" s="85"/>
      <c r="X204" s="14">
        <v>1</v>
      </c>
      <c r="Y204" s="160" t="s">
        <v>61</v>
      </c>
      <c r="Z204" s="33" t="s">
        <v>61</v>
      </c>
    </row>
    <row r="205" spans="1:26" s="159" customFormat="1" ht="39.75" customHeight="1">
      <c r="A205" s="143" t="s">
        <v>739</v>
      </c>
      <c r="B205" s="1" t="s">
        <v>436</v>
      </c>
      <c r="C205" s="1" t="s">
        <v>1066</v>
      </c>
      <c r="D205" s="24" t="s">
        <v>376</v>
      </c>
      <c r="E205" s="2" t="s">
        <v>100</v>
      </c>
      <c r="F205" s="24" t="s">
        <v>100</v>
      </c>
      <c r="G205" s="2">
        <v>1940</v>
      </c>
      <c r="H205" s="156">
        <v>32029</v>
      </c>
      <c r="I205" s="156" t="s">
        <v>1229</v>
      </c>
      <c r="J205" s="163" t="s">
        <v>446</v>
      </c>
      <c r="K205" s="1" t="s">
        <v>436</v>
      </c>
      <c r="L205" s="24" t="s">
        <v>819</v>
      </c>
      <c r="M205" s="24" t="s">
        <v>882</v>
      </c>
      <c r="N205" s="24" t="s">
        <v>422</v>
      </c>
      <c r="O205" s="158"/>
      <c r="P205" s="2" t="s">
        <v>1105</v>
      </c>
      <c r="Q205" s="1"/>
      <c r="R205" s="33" t="s">
        <v>398</v>
      </c>
      <c r="S205" s="34" t="s">
        <v>398</v>
      </c>
      <c r="T205" s="34" t="s">
        <v>398</v>
      </c>
      <c r="U205" s="34" t="s">
        <v>398</v>
      </c>
      <c r="V205" s="34" t="s">
        <v>398</v>
      </c>
      <c r="W205" s="85"/>
      <c r="X205" s="14">
        <v>1</v>
      </c>
      <c r="Y205" s="160" t="s">
        <v>61</v>
      </c>
      <c r="Z205" s="33" t="s">
        <v>61</v>
      </c>
    </row>
    <row r="206" spans="1:26" s="159" customFormat="1" ht="39.75" customHeight="1">
      <c r="A206" s="143" t="s">
        <v>740</v>
      </c>
      <c r="B206" s="1" t="s">
        <v>436</v>
      </c>
      <c r="C206" s="1" t="s">
        <v>1067</v>
      </c>
      <c r="D206" s="24" t="s">
        <v>376</v>
      </c>
      <c r="E206" s="2" t="s">
        <v>100</v>
      </c>
      <c r="F206" s="24" t="s">
        <v>100</v>
      </c>
      <c r="G206" s="2">
        <v>1940</v>
      </c>
      <c r="H206" s="156">
        <v>17625.91</v>
      </c>
      <c r="I206" s="156" t="s">
        <v>1229</v>
      </c>
      <c r="J206" s="163" t="s">
        <v>446</v>
      </c>
      <c r="K206" s="1" t="s">
        <v>1068</v>
      </c>
      <c r="L206" s="24" t="s">
        <v>819</v>
      </c>
      <c r="M206" s="24" t="s">
        <v>882</v>
      </c>
      <c r="N206" s="24" t="s">
        <v>422</v>
      </c>
      <c r="O206" s="158"/>
      <c r="P206" s="2" t="s">
        <v>1105</v>
      </c>
      <c r="Q206" s="1"/>
      <c r="R206" s="33" t="s">
        <v>398</v>
      </c>
      <c r="S206" s="34" t="s">
        <v>398</v>
      </c>
      <c r="T206" s="34" t="s">
        <v>398</v>
      </c>
      <c r="U206" s="34" t="s">
        <v>398</v>
      </c>
      <c r="V206" s="34" t="s">
        <v>398</v>
      </c>
      <c r="W206" s="85"/>
      <c r="X206" s="14">
        <v>1</v>
      </c>
      <c r="Y206" s="160" t="s">
        <v>61</v>
      </c>
      <c r="Z206" s="33" t="s">
        <v>61</v>
      </c>
    </row>
    <row r="207" spans="1:26" s="159" customFormat="1" ht="39.75" customHeight="1">
      <c r="A207" s="143" t="s">
        <v>1089</v>
      </c>
      <c r="B207" s="1" t="s">
        <v>898</v>
      </c>
      <c r="C207" s="1" t="s">
        <v>1069</v>
      </c>
      <c r="D207" s="2" t="s">
        <v>376</v>
      </c>
      <c r="E207" s="2" t="s">
        <v>100</v>
      </c>
      <c r="F207" s="24" t="s">
        <v>100</v>
      </c>
      <c r="G207" s="2">
        <v>1940</v>
      </c>
      <c r="H207" s="156">
        <v>6004.5</v>
      </c>
      <c r="I207" s="156" t="s">
        <v>1229</v>
      </c>
      <c r="J207" s="163" t="s">
        <v>446</v>
      </c>
      <c r="K207" s="1" t="s">
        <v>898</v>
      </c>
      <c r="L207" s="24" t="s">
        <v>819</v>
      </c>
      <c r="M207" s="24" t="s">
        <v>882</v>
      </c>
      <c r="N207" s="24" t="s">
        <v>422</v>
      </c>
      <c r="O207" s="158"/>
      <c r="P207" s="2" t="s">
        <v>1105</v>
      </c>
      <c r="Q207" s="1"/>
      <c r="R207" s="33" t="s">
        <v>398</v>
      </c>
      <c r="S207" s="34" t="s">
        <v>398</v>
      </c>
      <c r="T207" s="34" t="s">
        <v>398</v>
      </c>
      <c r="U207" s="34" t="s">
        <v>398</v>
      </c>
      <c r="V207" s="34" t="s">
        <v>398</v>
      </c>
      <c r="W207" s="85"/>
      <c r="X207" s="14">
        <v>1</v>
      </c>
      <c r="Y207" s="160" t="s">
        <v>61</v>
      </c>
      <c r="Z207" s="33" t="s">
        <v>61</v>
      </c>
    </row>
    <row r="208" spans="1:26" s="159" customFormat="1" ht="39.75" customHeight="1">
      <c r="A208" s="143" t="s">
        <v>1090</v>
      </c>
      <c r="B208" s="1" t="s">
        <v>898</v>
      </c>
      <c r="C208" s="1" t="s">
        <v>1070</v>
      </c>
      <c r="D208" s="24" t="s">
        <v>376</v>
      </c>
      <c r="E208" s="2" t="s">
        <v>100</v>
      </c>
      <c r="F208" s="24" t="s">
        <v>100</v>
      </c>
      <c r="G208" s="2">
        <v>1940</v>
      </c>
      <c r="H208" s="156">
        <v>3518</v>
      </c>
      <c r="I208" s="156" t="s">
        <v>1229</v>
      </c>
      <c r="J208" s="163" t="s">
        <v>446</v>
      </c>
      <c r="K208" s="1" t="s">
        <v>898</v>
      </c>
      <c r="L208" s="24" t="s">
        <v>819</v>
      </c>
      <c r="M208" s="24" t="s">
        <v>882</v>
      </c>
      <c r="N208" s="24" t="s">
        <v>422</v>
      </c>
      <c r="O208" s="158"/>
      <c r="P208" s="2" t="s">
        <v>1105</v>
      </c>
      <c r="Q208" s="1"/>
      <c r="R208" s="33" t="s">
        <v>398</v>
      </c>
      <c r="S208" s="34" t="s">
        <v>398</v>
      </c>
      <c r="T208" s="34" t="s">
        <v>398</v>
      </c>
      <c r="U208" s="34" t="s">
        <v>398</v>
      </c>
      <c r="V208" s="34" t="s">
        <v>398</v>
      </c>
      <c r="W208" s="148"/>
      <c r="X208" s="14">
        <v>1</v>
      </c>
      <c r="Y208" s="160" t="s">
        <v>61</v>
      </c>
      <c r="Z208" s="33" t="s">
        <v>61</v>
      </c>
    </row>
    <row r="209" spans="1:26" s="159" customFormat="1" ht="39.75" customHeight="1">
      <c r="A209" s="143" t="s">
        <v>1091</v>
      </c>
      <c r="B209" s="1" t="s">
        <v>898</v>
      </c>
      <c r="C209" s="1" t="s">
        <v>1071</v>
      </c>
      <c r="D209" s="2" t="s">
        <v>376</v>
      </c>
      <c r="E209" s="2" t="s">
        <v>100</v>
      </c>
      <c r="F209" s="24" t="s">
        <v>100</v>
      </c>
      <c r="G209" s="2">
        <v>1940</v>
      </c>
      <c r="H209" s="156">
        <v>1099.38</v>
      </c>
      <c r="I209" s="156" t="s">
        <v>1229</v>
      </c>
      <c r="J209" s="163" t="s">
        <v>446</v>
      </c>
      <c r="K209" s="1" t="s">
        <v>898</v>
      </c>
      <c r="L209" s="24" t="s">
        <v>819</v>
      </c>
      <c r="M209" s="24" t="s">
        <v>882</v>
      </c>
      <c r="N209" s="24" t="s">
        <v>422</v>
      </c>
      <c r="O209" s="158"/>
      <c r="P209" s="2" t="s">
        <v>1105</v>
      </c>
      <c r="Q209" s="1"/>
      <c r="R209" s="33" t="s">
        <v>398</v>
      </c>
      <c r="S209" s="34" t="s">
        <v>398</v>
      </c>
      <c r="T209" s="34" t="s">
        <v>398</v>
      </c>
      <c r="U209" s="34" t="s">
        <v>398</v>
      </c>
      <c r="V209" s="34" t="s">
        <v>398</v>
      </c>
      <c r="W209" s="148"/>
      <c r="X209" s="14">
        <v>1</v>
      </c>
      <c r="Y209" s="160" t="s">
        <v>61</v>
      </c>
      <c r="Z209" s="33" t="s">
        <v>61</v>
      </c>
    </row>
    <row r="210" spans="1:26" s="159" customFormat="1" ht="39.75" customHeight="1">
      <c r="A210" s="143" t="s">
        <v>1092</v>
      </c>
      <c r="B210" s="1" t="s">
        <v>1072</v>
      </c>
      <c r="C210" s="1" t="s">
        <v>1073</v>
      </c>
      <c r="D210" s="2" t="s">
        <v>376</v>
      </c>
      <c r="E210" s="2" t="s">
        <v>100</v>
      </c>
      <c r="F210" s="24" t="s">
        <v>100</v>
      </c>
      <c r="G210" s="2">
        <v>1975</v>
      </c>
      <c r="H210" s="156">
        <v>30836.1</v>
      </c>
      <c r="I210" s="156" t="s">
        <v>1229</v>
      </c>
      <c r="J210" s="163" t="s">
        <v>446</v>
      </c>
      <c r="K210" s="1" t="s">
        <v>1074</v>
      </c>
      <c r="L210" s="24" t="s">
        <v>819</v>
      </c>
      <c r="M210" s="24" t="s">
        <v>882</v>
      </c>
      <c r="N210" s="24" t="s">
        <v>422</v>
      </c>
      <c r="O210" s="158"/>
      <c r="P210" s="2" t="s">
        <v>1105</v>
      </c>
      <c r="Q210" s="1"/>
      <c r="R210" s="33" t="s">
        <v>398</v>
      </c>
      <c r="S210" s="34" t="s">
        <v>398</v>
      </c>
      <c r="T210" s="34" t="s">
        <v>398</v>
      </c>
      <c r="U210" s="34" t="s">
        <v>398</v>
      </c>
      <c r="V210" s="34" t="s">
        <v>398</v>
      </c>
      <c r="W210" s="148"/>
      <c r="X210" s="14">
        <v>1</v>
      </c>
      <c r="Y210" s="160" t="s">
        <v>61</v>
      </c>
      <c r="Z210" s="33" t="s">
        <v>61</v>
      </c>
    </row>
    <row r="211" spans="1:26" s="159" customFormat="1" ht="39.75" customHeight="1">
      <c r="A211" s="143" t="s">
        <v>1093</v>
      </c>
      <c r="B211" s="1" t="s">
        <v>837</v>
      </c>
      <c r="C211" s="1" t="s">
        <v>1075</v>
      </c>
      <c r="D211" s="2" t="s">
        <v>376</v>
      </c>
      <c r="E211" s="2" t="s">
        <v>100</v>
      </c>
      <c r="F211" s="24" t="s">
        <v>100</v>
      </c>
      <c r="G211" s="2">
        <v>1940</v>
      </c>
      <c r="H211" s="156">
        <v>4843.05</v>
      </c>
      <c r="I211" s="156" t="s">
        <v>1229</v>
      </c>
      <c r="J211" s="163" t="s">
        <v>446</v>
      </c>
      <c r="K211" s="1" t="s">
        <v>837</v>
      </c>
      <c r="L211" s="24" t="s">
        <v>819</v>
      </c>
      <c r="M211" s="24" t="s">
        <v>882</v>
      </c>
      <c r="N211" s="24" t="s">
        <v>422</v>
      </c>
      <c r="O211" s="158"/>
      <c r="P211" s="2" t="s">
        <v>1105</v>
      </c>
      <c r="Q211" s="1"/>
      <c r="R211" s="33" t="s">
        <v>398</v>
      </c>
      <c r="S211" s="34" t="s">
        <v>398</v>
      </c>
      <c r="T211" s="34" t="s">
        <v>398</v>
      </c>
      <c r="U211" s="34" t="s">
        <v>398</v>
      </c>
      <c r="V211" s="34" t="s">
        <v>398</v>
      </c>
      <c r="W211" s="148"/>
      <c r="X211" s="14">
        <v>1</v>
      </c>
      <c r="Y211" s="160" t="s">
        <v>61</v>
      </c>
      <c r="Z211" s="33" t="s">
        <v>61</v>
      </c>
    </row>
    <row r="212" spans="1:26" s="159" customFormat="1" ht="39.75" customHeight="1">
      <c r="A212" s="143" t="s">
        <v>1094</v>
      </c>
      <c r="B212" s="1" t="s">
        <v>837</v>
      </c>
      <c r="C212" s="1" t="s">
        <v>1075</v>
      </c>
      <c r="D212" s="2" t="s">
        <v>376</v>
      </c>
      <c r="E212" s="2" t="s">
        <v>100</v>
      </c>
      <c r="F212" s="24" t="s">
        <v>100</v>
      </c>
      <c r="G212" s="2">
        <v>1940</v>
      </c>
      <c r="H212" s="156">
        <v>7748.88</v>
      </c>
      <c r="I212" s="156" t="s">
        <v>1229</v>
      </c>
      <c r="J212" s="163" t="s">
        <v>446</v>
      </c>
      <c r="K212" s="1" t="s">
        <v>837</v>
      </c>
      <c r="L212" s="24" t="s">
        <v>819</v>
      </c>
      <c r="M212" s="24" t="s">
        <v>882</v>
      </c>
      <c r="N212" s="24" t="s">
        <v>422</v>
      </c>
      <c r="O212" s="158"/>
      <c r="P212" s="2" t="s">
        <v>1105</v>
      </c>
      <c r="Q212" s="1"/>
      <c r="R212" s="33" t="s">
        <v>398</v>
      </c>
      <c r="S212" s="34" t="s">
        <v>398</v>
      </c>
      <c r="T212" s="34" t="s">
        <v>398</v>
      </c>
      <c r="U212" s="34" t="s">
        <v>398</v>
      </c>
      <c r="V212" s="34" t="s">
        <v>398</v>
      </c>
      <c r="W212" s="148"/>
      <c r="X212" s="14">
        <v>1</v>
      </c>
      <c r="Y212" s="160" t="s">
        <v>61</v>
      </c>
      <c r="Z212" s="33" t="s">
        <v>61</v>
      </c>
    </row>
    <row r="213" spans="1:26" s="159" customFormat="1" ht="39.75" customHeight="1">
      <c r="A213" s="143" t="s">
        <v>1095</v>
      </c>
      <c r="B213" s="1" t="s">
        <v>837</v>
      </c>
      <c r="C213" s="1" t="s">
        <v>1076</v>
      </c>
      <c r="D213" s="2" t="s">
        <v>376</v>
      </c>
      <c r="E213" s="2" t="s">
        <v>100</v>
      </c>
      <c r="F213" s="24" t="s">
        <v>100</v>
      </c>
      <c r="G213" s="2">
        <v>1940</v>
      </c>
      <c r="H213" s="156">
        <v>17434.98</v>
      </c>
      <c r="I213" s="156" t="s">
        <v>1229</v>
      </c>
      <c r="J213" s="163" t="s">
        <v>446</v>
      </c>
      <c r="K213" s="1" t="s">
        <v>837</v>
      </c>
      <c r="L213" s="24" t="s">
        <v>819</v>
      </c>
      <c r="M213" s="24" t="s">
        <v>882</v>
      </c>
      <c r="N213" s="24" t="s">
        <v>422</v>
      </c>
      <c r="O213" s="158"/>
      <c r="P213" s="2" t="s">
        <v>1105</v>
      </c>
      <c r="Q213" s="1"/>
      <c r="R213" s="33" t="s">
        <v>398</v>
      </c>
      <c r="S213" s="34" t="s">
        <v>398</v>
      </c>
      <c r="T213" s="34" t="s">
        <v>398</v>
      </c>
      <c r="U213" s="34" t="s">
        <v>398</v>
      </c>
      <c r="V213" s="34" t="s">
        <v>398</v>
      </c>
      <c r="W213" s="148"/>
      <c r="X213" s="14">
        <v>1</v>
      </c>
      <c r="Y213" s="160" t="s">
        <v>61</v>
      </c>
      <c r="Z213" s="33" t="s">
        <v>61</v>
      </c>
    </row>
    <row r="214" spans="1:26" s="159" customFormat="1" ht="39.75" customHeight="1">
      <c r="A214" s="143" t="s">
        <v>1096</v>
      </c>
      <c r="B214" s="1" t="s">
        <v>837</v>
      </c>
      <c r="C214" s="1" t="s">
        <v>1077</v>
      </c>
      <c r="D214" s="2" t="s">
        <v>376</v>
      </c>
      <c r="E214" s="2" t="s">
        <v>100</v>
      </c>
      <c r="F214" s="24" t="s">
        <v>100</v>
      </c>
      <c r="G214" s="2">
        <v>1940</v>
      </c>
      <c r="H214" s="156">
        <v>7748.88</v>
      </c>
      <c r="I214" s="156" t="s">
        <v>1229</v>
      </c>
      <c r="J214" s="163" t="s">
        <v>446</v>
      </c>
      <c r="K214" s="1" t="s">
        <v>837</v>
      </c>
      <c r="L214" s="24" t="s">
        <v>819</v>
      </c>
      <c r="M214" s="24" t="s">
        <v>882</v>
      </c>
      <c r="N214" s="24" t="s">
        <v>422</v>
      </c>
      <c r="O214" s="158"/>
      <c r="P214" s="2" t="s">
        <v>1105</v>
      </c>
      <c r="Q214" s="1"/>
      <c r="R214" s="33" t="s">
        <v>398</v>
      </c>
      <c r="S214" s="34" t="s">
        <v>398</v>
      </c>
      <c r="T214" s="34" t="s">
        <v>398</v>
      </c>
      <c r="U214" s="34" t="s">
        <v>398</v>
      </c>
      <c r="V214" s="34" t="s">
        <v>398</v>
      </c>
      <c r="W214" s="148"/>
      <c r="X214" s="14">
        <v>1</v>
      </c>
      <c r="Y214" s="160" t="s">
        <v>61</v>
      </c>
      <c r="Z214" s="33" t="s">
        <v>61</v>
      </c>
    </row>
    <row r="215" spans="1:26" s="159" customFormat="1" ht="39.75" customHeight="1">
      <c r="A215" s="143" t="s">
        <v>1097</v>
      </c>
      <c r="B215" s="1" t="s">
        <v>837</v>
      </c>
      <c r="C215" s="1" t="s">
        <v>1078</v>
      </c>
      <c r="D215" s="2" t="s">
        <v>376</v>
      </c>
      <c r="E215" s="2" t="s">
        <v>100</v>
      </c>
      <c r="F215" s="24" t="s">
        <v>100</v>
      </c>
      <c r="G215" s="2">
        <v>1940</v>
      </c>
      <c r="H215" s="156">
        <v>44233.19</v>
      </c>
      <c r="I215" s="156" t="s">
        <v>1229</v>
      </c>
      <c r="J215" s="163" t="s">
        <v>446</v>
      </c>
      <c r="K215" s="1" t="s">
        <v>837</v>
      </c>
      <c r="L215" s="24" t="s">
        <v>819</v>
      </c>
      <c r="M215" s="24" t="s">
        <v>882</v>
      </c>
      <c r="N215" s="24" t="s">
        <v>422</v>
      </c>
      <c r="O215" s="158"/>
      <c r="P215" s="2" t="s">
        <v>1105</v>
      </c>
      <c r="Q215" s="1"/>
      <c r="R215" s="33" t="s">
        <v>398</v>
      </c>
      <c r="S215" s="34" t="s">
        <v>398</v>
      </c>
      <c r="T215" s="34" t="s">
        <v>398</v>
      </c>
      <c r="U215" s="34" t="s">
        <v>398</v>
      </c>
      <c r="V215" s="34" t="s">
        <v>398</v>
      </c>
      <c r="W215" s="148"/>
      <c r="X215" s="14">
        <v>1</v>
      </c>
      <c r="Y215" s="160" t="s">
        <v>61</v>
      </c>
      <c r="Z215" s="33" t="s">
        <v>61</v>
      </c>
    </row>
    <row r="216" spans="1:26" s="159" customFormat="1" ht="39.75" customHeight="1">
      <c r="A216" s="143" t="s">
        <v>1098</v>
      </c>
      <c r="B216" s="1" t="s">
        <v>837</v>
      </c>
      <c r="C216" s="1" t="s">
        <v>1079</v>
      </c>
      <c r="D216" s="2" t="s">
        <v>376</v>
      </c>
      <c r="E216" s="2" t="s">
        <v>100</v>
      </c>
      <c r="F216" s="24" t="s">
        <v>100</v>
      </c>
      <c r="G216" s="2">
        <v>1940</v>
      </c>
      <c r="H216" s="156">
        <v>14852.02</v>
      </c>
      <c r="I216" s="156" t="s">
        <v>1229</v>
      </c>
      <c r="J216" s="163" t="s">
        <v>446</v>
      </c>
      <c r="K216" s="1" t="s">
        <v>837</v>
      </c>
      <c r="L216" s="24" t="s">
        <v>819</v>
      </c>
      <c r="M216" s="24" t="s">
        <v>882</v>
      </c>
      <c r="N216" s="24" t="s">
        <v>422</v>
      </c>
      <c r="O216" s="158"/>
      <c r="P216" s="2" t="s">
        <v>1105</v>
      </c>
      <c r="Q216" s="1"/>
      <c r="R216" s="33" t="s">
        <v>398</v>
      </c>
      <c r="S216" s="34" t="s">
        <v>398</v>
      </c>
      <c r="T216" s="34" t="s">
        <v>398</v>
      </c>
      <c r="U216" s="34" t="s">
        <v>398</v>
      </c>
      <c r="V216" s="34" t="s">
        <v>398</v>
      </c>
      <c r="W216" s="148"/>
      <c r="X216" s="14">
        <v>1</v>
      </c>
      <c r="Y216" s="160" t="s">
        <v>61</v>
      </c>
      <c r="Z216" s="33" t="s">
        <v>61</v>
      </c>
    </row>
    <row r="217" spans="1:26" s="159" customFormat="1" ht="39.75" customHeight="1">
      <c r="A217" s="143" t="s">
        <v>1099</v>
      </c>
      <c r="B217" s="1" t="s">
        <v>837</v>
      </c>
      <c r="C217" s="1" t="s">
        <v>1079</v>
      </c>
      <c r="D217" s="2" t="s">
        <v>376</v>
      </c>
      <c r="E217" s="2" t="s">
        <v>100</v>
      </c>
      <c r="F217" s="24" t="s">
        <v>100</v>
      </c>
      <c r="G217" s="2">
        <v>1940</v>
      </c>
      <c r="H217" s="156">
        <v>8717.49</v>
      </c>
      <c r="I217" s="156" t="s">
        <v>1229</v>
      </c>
      <c r="J217" s="163" t="s">
        <v>446</v>
      </c>
      <c r="K217" s="1" t="s">
        <v>837</v>
      </c>
      <c r="L217" s="24" t="s">
        <v>819</v>
      </c>
      <c r="M217" s="24" t="s">
        <v>882</v>
      </c>
      <c r="N217" s="24" t="s">
        <v>422</v>
      </c>
      <c r="O217" s="158"/>
      <c r="P217" s="2" t="s">
        <v>1105</v>
      </c>
      <c r="Q217" s="1"/>
      <c r="R217" s="33" t="s">
        <v>398</v>
      </c>
      <c r="S217" s="34" t="s">
        <v>398</v>
      </c>
      <c r="T217" s="34" t="s">
        <v>398</v>
      </c>
      <c r="U217" s="34" t="s">
        <v>398</v>
      </c>
      <c r="V217" s="34" t="s">
        <v>398</v>
      </c>
      <c r="W217" s="148"/>
      <c r="X217" s="14">
        <v>1</v>
      </c>
      <c r="Y217" s="160" t="s">
        <v>61</v>
      </c>
      <c r="Z217" s="33" t="s">
        <v>61</v>
      </c>
    </row>
    <row r="218" spans="1:26" s="159" customFormat="1" ht="39.75" customHeight="1">
      <c r="A218" s="143" t="s">
        <v>1100</v>
      </c>
      <c r="B218" s="1" t="s">
        <v>837</v>
      </c>
      <c r="C218" s="1" t="s">
        <v>1078</v>
      </c>
      <c r="D218" s="2" t="s">
        <v>376</v>
      </c>
      <c r="E218" s="2" t="s">
        <v>100</v>
      </c>
      <c r="F218" s="24" t="s">
        <v>100</v>
      </c>
      <c r="G218" s="2">
        <v>1940</v>
      </c>
      <c r="H218" s="156">
        <v>37138.05</v>
      </c>
      <c r="I218" s="156" t="s">
        <v>1229</v>
      </c>
      <c r="J218" s="163" t="s">
        <v>446</v>
      </c>
      <c r="K218" s="1" t="s">
        <v>837</v>
      </c>
      <c r="L218" s="24" t="s">
        <v>819</v>
      </c>
      <c r="M218" s="24" t="s">
        <v>882</v>
      </c>
      <c r="N218" s="24" t="s">
        <v>422</v>
      </c>
      <c r="O218" s="158"/>
      <c r="P218" s="2" t="s">
        <v>1105</v>
      </c>
      <c r="Q218" s="1"/>
      <c r="R218" s="33" t="s">
        <v>398</v>
      </c>
      <c r="S218" s="34" t="s">
        <v>398</v>
      </c>
      <c r="T218" s="34" t="s">
        <v>398</v>
      </c>
      <c r="U218" s="34" t="s">
        <v>398</v>
      </c>
      <c r="V218" s="34" t="s">
        <v>398</v>
      </c>
      <c r="W218" s="148"/>
      <c r="X218" s="14">
        <v>1</v>
      </c>
      <c r="Y218" s="160" t="s">
        <v>61</v>
      </c>
      <c r="Z218" s="33" t="s">
        <v>61</v>
      </c>
    </row>
    <row r="219" spans="1:26" s="159" customFormat="1" ht="39.75" customHeight="1">
      <c r="A219" s="143" t="s">
        <v>1101</v>
      </c>
      <c r="B219" s="1" t="s">
        <v>871</v>
      </c>
      <c r="C219" s="1" t="s">
        <v>1080</v>
      </c>
      <c r="D219" s="2" t="s">
        <v>376</v>
      </c>
      <c r="E219" s="2" t="s">
        <v>100</v>
      </c>
      <c r="F219" s="24" t="s">
        <v>100</v>
      </c>
      <c r="G219" s="2">
        <v>1940</v>
      </c>
      <c r="H219" s="156">
        <v>42159.5</v>
      </c>
      <c r="I219" s="156" t="s">
        <v>1229</v>
      </c>
      <c r="J219" s="163" t="s">
        <v>446</v>
      </c>
      <c r="K219" s="1" t="s">
        <v>1081</v>
      </c>
      <c r="L219" s="24" t="s">
        <v>819</v>
      </c>
      <c r="M219" s="24" t="s">
        <v>882</v>
      </c>
      <c r="N219" s="24" t="s">
        <v>422</v>
      </c>
      <c r="O219" s="158"/>
      <c r="P219" s="2" t="s">
        <v>1105</v>
      </c>
      <c r="Q219" s="1"/>
      <c r="R219" s="33" t="s">
        <v>398</v>
      </c>
      <c r="S219" s="34" t="s">
        <v>398</v>
      </c>
      <c r="T219" s="34" t="s">
        <v>398</v>
      </c>
      <c r="U219" s="34" t="s">
        <v>398</v>
      </c>
      <c r="V219" s="34" t="s">
        <v>398</v>
      </c>
      <c r="W219" s="148"/>
      <c r="X219" s="14">
        <v>1</v>
      </c>
      <c r="Y219" s="160" t="s">
        <v>61</v>
      </c>
      <c r="Z219" s="33" t="s">
        <v>61</v>
      </c>
    </row>
    <row r="220" spans="1:26" s="159" customFormat="1" ht="39.75" customHeight="1">
      <c r="A220" s="143" t="s">
        <v>1102</v>
      </c>
      <c r="B220" s="1" t="s">
        <v>1082</v>
      </c>
      <c r="C220" s="1" t="s">
        <v>1083</v>
      </c>
      <c r="D220" s="2" t="s">
        <v>376</v>
      </c>
      <c r="E220" s="2" t="s">
        <v>100</v>
      </c>
      <c r="F220" s="24" t="s">
        <v>100</v>
      </c>
      <c r="G220" s="2" t="s">
        <v>1084</v>
      </c>
      <c r="H220" s="156">
        <v>81696.59</v>
      </c>
      <c r="I220" s="156" t="s">
        <v>1229</v>
      </c>
      <c r="J220" s="163" t="s">
        <v>446</v>
      </c>
      <c r="K220" s="1" t="s">
        <v>1082</v>
      </c>
      <c r="L220" s="24" t="s">
        <v>819</v>
      </c>
      <c r="M220" s="24" t="s">
        <v>882</v>
      </c>
      <c r="N220" s="24" t="s">
        <v>422</v>
      </c>
      <c r="O220" s="158"/>
      <c r="P220" s="2" t="s">
        <v>1105</v>
      </c>
      <c r="Q220" s="1"/>
      <c r="R220" s="33" t="s">
        <v>398</v>
      </c>
      <c r="S220" s="34" t="s">
        <v>398</v>
      </c>
      <c r="T220" s="34" t="s">
        <v>398</v>
      </c>
      <c r="U220" s="34" t="s">
        <v>398</v>
      </c>
      <c r="V220" s="34" t="s">
        <v>398</v>
      </c>
      <c r="W220" s="148"/>
      <c r="X220" s="14">
        <v>1</v>
      </c>
      <c r="Y220" s="160" t="s">
        <v>61</v>
      </c>
      <c r="Z220" s="33" t="s">
        <v>61</v>
      </c>
    </row>
    <row r="221" spans="1:26" s="159" customFormat="1" ht="39.75" customHeight="1">
      <c r="A221" s="143" t="s">
        <v>1103</v>
      </c>
      <c r="B221" s="1" t="s">
        <v>1085</v>
      </c>
      <c r="C221" s="1" t="s">
        <v>1086</v>
      </c>
      <c r="D221" s="2" t="s">
        <v>376</v>
      </c>
      <c r="E221" s="2" t="s">
        <v>100</v>
      </c>
      <c r="F221" s="24" t="s">
        <v>100</v>
      </c>
      <c r="G221" s="2" t="s">
        <v>1084</v>
      </c>
      <c r="H221" s="156">
        <v>25344.56</v>
      </c>
      <c r="I221" s="156" t="s">
        <v>1229</v>
      </c>
      <c r="J221" s="145"/>
      <c r="K221" s="1"/>
      <c r="L221" s="1"/>
      <c r="M221" s="1"/>
      <c r="N221" s="1"/>
      <c r="O221" s="158"/>
      <c r="P221" s="2" t="s">
        <v>1105</v>
      </c>
      <c r="Q221" s="1"/>
      <c r="R221" s="33" t="s">
        <v>398</v>
      </c>
      <c r="S221" s="34" t="s">
        <v>398</v>
      </c>
      <c r="T221" s="34" t="s">
        <v>398</v>
      </c>
      <c r="U221" s="34" t="s">
        <v>398</v>
      </c>
      <c r="V221" s="34" t="s">
        <v>398</v>
      </c>
      <c r="W221" s="148"/>
      <c r="X221" s="14">
        <v>1</v>
      </c>
      <c r="Y221" s="160" t="s">
        <v>61</v>
      </c>
      <c r="Z221" s="33" t="s">
        <v>61</v>
      </c>
    </row>
    <row r="222" spans="1:26" s="166" customFormat="1" ht="39.75" customHeight="1">
      <c r="A222" s="143" t="s">
        <v>1104</v>
      </c>
      <c r="B222" s="164" t="s">
        <v>1087</v>
      </c>
      <c r="C222" s="164" t="s">
        <v>1088</v>
      </c>
      <c r="D222" s="2" t="s">
        <v>376</v>
      </c>
      <c r="E222" s="2" t="s">
        <v>100</v>
      </c>
      <c r="F222" s="24" t="s">
        <v>100</v>
      </c>
      <c r="G222" s="2" t="s">
        <v>1084</v>
      </c>
      <c r="H222" s="156">
        <v>69700</v>
      </c>
      <c r="I222" s="156" t="s">
        <v>1229</v>
      </c>
      <c r="J222" s="145"/>
      <c r="K222" s="1"/>
      <c r="L222" s="1"/>
      <c r="M222" s="1"/>
      <c r="N222" s="1"/>
      <c r="O222" s="158"/>
      <c r="P222" s="2"/>
      <c r="Q222" s="2"/>
      <c r="R222" s="33"/>
      <c r="S222" s="165"/>
      <c r="T222" s="165"/>
      <c r="U222" s="165"/>
      <c r="V222" s="165"/>
      <c r="W222" s="2"/>
      <c r="X222" s="33"/>
      <c r="Y222" s="33"/>
      <c r="Z222" s="33"/>
    </row>
    <row r="223" spans="1:26" s="117" customFormat="1" ht="18" customHeight="1">
      <c r="A223" s="230" t="s">
        <v>0</v>
      </c>
      <c r="B223" s="231"/>
      <c r="C223" s="231"/>
      <c r="D223" s="231"/>
      <c r="E223" s="231"/>
      <c r="F223" s="231"/>
      <c r="G223" s="232"/>
      <c r="H223" s="207">
        <f>SUM(H6:H222)</f>
        <v>43244960.13999997</v>
      </c>
      <c r="I223" s="118"/>
      <c r="J223" s="119"/>
      <c r="K223" s="120"/>
      <c r="L223" s="121"/>
      <c r="M223" s="121"/>
      <c r="N223" s="121"/>
      <c r="O223" s="120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</row>
    <row r="224" spans="1:248" s="122" customFormat="1" ht="18" customHeight="1">
      <c r="A224" s="227" t="s">
        <v>74</v>
      </c>
      <c r="B224" s="228"/>
      <c r="C224" s="228"/>
      <c r="D224" s="228"/>
      <c r="E224" s="228"/>
      <c r="F224" s="228"/>
      <c r="G224" s="228"/>
      <c r="H224" s="131"/>
      <c r="I224" s="131"/>
      <c r="J224" s="134"/>
      <c r="K224" s="135"/>
      <c r="L224" s="132"/>
      <c r="M224" s="132"/>
      <c r="N224" s="132"/>
      <c r="O224" s="135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  <c r="AK224" s="117"/>
      <c r="AL224" s="117"/>
      <c r="AM224" s="117"/>
      <c r="AN224" s="117"/>
      <c r="AO224" s="117"/>
      <c r="AP224" s="117"/>
      <c r="AQ224" s="117"/>
      <c r="AR224" s="117"/>
      <c r="AS224" s="117"/>
      <c r="AT224" s="117"/>
      <c r="AU224" s="117"/>
      <c r="AV224" s="117"/>
      <c r="AW224" s="117"/>
      <c r="AX224" s="117"/>
      <c r="AY224" s="117"/>
      <c r="AZ224" s="117"/>
      <c r="BA224" s="117"/>
      <c r="BB224" s="117"/>
      <c r="BC224" s="117"/>
      <c r="BD224" s="117"/>
      <c r="BE224" s="117"/>
      <c r="BF224" s="117"/>
      <c r="BG224" s="117"/>
      <c r="BH224" s="117"/>
      <c r="BI224" s="117"/>
      <c r="BJ224" s="117"/>
      <c r="BK224" s="117"/>
      <c r="BL224" s="117"/>
      <c r="BM224" s="117"/>
      <c r="BN224" s="117"/>
      <c r="BO224" s="117"/>
      <c r="BP224" s="117"/>
      <c r="BQ224" s="117"/>
      <c r="BR224" s="117"/>
      <c r="BS224" s="117"/>
      <c r="BT224" s="117"/>
      <c r="BU224" s="117"/>
      <c r="BV224" s="117"/>
      <c r="BW224" s="117"/>
      <c r="BX224" s="117"/>
      <c r="BY224" s="117"/>
      <c r="BZ224" s="117"/>
      <c r="CA224" s="117"/>
      <c r="CB224" s="117"/>
      <c r="CC224" s="117"/>
      <c r="CD224" s="117"/>
      <c r="CE224" s="117"/>
      <c r="CF224" s="117"/>
      <c r="CG224" s="117"/>
      <c r="CH224" s="117"/>
      <c r="CI224" s="117"/>
      <c r="CJ224" s="117"/>
      <c r="CK224" s="117"/>
      <c r="CL224" s="117"/>
      <c r="CM224" s="117"/>
      <c r="CN224" s="117"/>
      <c r="CO224" s="117"/>
      <c r="CP224" s="117"/>
      <c r="CQ224" s="117"/>
      <c r="CR224" s="117"/>
      <c r="CS224" s="117"/>
      <c r="CT224" s="117"/>
      <c r="CU224" s="117"/>
      <c r="CV224" s="117"/>
      <c r="CW224" s="117"/>
      <c r="CX224" s="117"/>
      <c r="CY224" s="117"/>
      <c r="CZ224" s="117"/>
      <c r="DA224" s="117"/>
      <c r="DB224" s="117"/>
      <c r="DC224" s="117"/>
      <c r="DD224" s="117"/>
      <c r="DE224" s="117"/>
      <c r="DF224" s="117"/>
      <c r="DG224" s="117"/>
      <c r="DH224" s="117"/>
      <c r="DI224" s="117"/>
      <c r="DJ224" s="117"/>
      <c r="DK224" s="117"/>
      <c r="DL224" s="117"/>
      <c r="DM224" s="117"/>
      <c r="DN224" s="117"/>
      <c r="DO224" s="117"/>
      <c r="DP224" s="117"/>
      <c r="DQ224" s="117"/>
      <c r="DR224" s="117"/>
      <c r="DS224" s="117"/>
      <c r="DT224" s="117"/>
      <c r="DU224" s="117"/>
      <c r="DV224" s="117"/>
      <c r="DW224" s="117"/>
      <c r="DX224" s="117"/>
      <c r="DY224" s="117"/>
      <c r="DZ224" s="117"/>
      <c r="EA224" s="117"/>
      <c r="EB224" s="117"/>
      <c r="EC224" s="117"/>
      <c r="ED224" s="117"/>
      <c r="EE224" s="117"/>
      <c r="EF224" s="117"/>
      <c r="EG224" s="117"/>
      <c r="EH224" s="117"/>
      <c r="EI224" s="117"/>
      <c r="EJ224" s="117"/>
      <c r="EK224" s="117"/>
      <c r="EL224" s="117"/>
      <c r="EM224" s="117"/>
      <c r="EN224" s="117"/>
      <c r="EO224" s="117"/>
      <c r="EP224" s="117"/>
      <c r="EQ224" s="117"/>
      <c r="ER224" s="117"/>
      <c r="ES224" s="117"/>
      <c r="ET224" s="117"/>
      <c r="EU224" s="117"/>
      <c r="EV224" s="117"/>
      <c r="EW224" s="117"/>
      <c r="EX224" s="117"/>
      <c r="EY224" s="117"/>
      <c r="EZ224" s="117"/>
      <c r="FA224" s="117"/>
      <c r="FB224" s="117"/>
      <c r="FC224" s="117"/>
      <c r="FD224" s="117"/>
      <c r="FE224" s="117"/>
      <c r="FF224" s="117"/>
      <c r="FG224" s="117"/>
      <c r="FH224" s="117"/>
      <c r="FI224" s="117"/>
      <c r="FJ224" s="117"/>
      <c r="FK224" s="117"/>
      <c r="FL224" s="117"/>
      <c r="FM224" s="117"/>
      <c r="FN224" s="117"/>
      <c r="FO224" s="117"/>
      <c r="FP224" s="117"/>
      <c r="FQ224" s="117"/>
      <c r="FR224" s="117"/>
      <c r="FS224" s="117"/>
      <c r="FT224" s="117"/>
      <c r="FU224" s="117"/>
      <c r="FV224" s="117"/>
      <c r="FW224" s="117"/>
      <c r="FX224" s="117"/>
      <c r="FY224" s="117"/>
      <c r="FZ224" s="117"/>
      <c r="GA224" s="117"/>
      <c r="GB224" s="117"/>
      <c r="GC224" s="117"/>
      <c r="GD224" s="117"/>
      <c r="GE224" s="117"/>
      <c r="GF224" s="117"/>
      <c r="GG224" s="117"/>
      <c r="GH224" s="117"/>
      <c r="GI224" s="117"/>
      <c r="GJ224" s="117"/>
      <c r="GK224" s="117"/>
      <c r="GL224" s="117"/>
      <c r="GM224" s="117"/>
      <c r="GN224" s="117"/>
      <c r="GO224" s="117"/>
      <c r="GP224" s="117"/>
      <c r="GQ224" s="117"/>
      <c r="GR224" s="117"/>
      <c r="GS224" s="117"/>
      <c r="GT224" s="117"/>
      <c r="GU224" s="117"/>
      <c r="GV224" s="117"/>
      <c r="GW224" s="117"/>
      <c r="GX224" s="117"/>
      <c r="GY224" s="117"/>
      <c r="GZ224" s="117"/>
      <c r="HA224" s="117"/>
      <c r="HB224" s="117"/>
      <c r="HC224" s="117"/>
      <c r="HD224" s="117"/>
      <c r="HE224" s="117"/>
      <c r="HF224" s="117"/>
      <c r="HG224" s="117"/>
      <c r="HH224" s="117"/>
      <c r="HI224" s="117"/>
      <c r="HJ224" s="117"/>
      <c r="HK224" s="117"/>
      <c r="HL224" s="117"/>
      <c r="HM224" s="117"/>
      <c r="HN224" s="117"/>
      <c r="HO224" s="117"/>
      <c r="HP224" s="117"/>
      <c r="HQ224" s="117"/>
      <c r="HR224" s="117"/>
      <c r="HS224" s="117"/>
      <c r="HT224" s="117"/>
      <c r="HU224" s="117"/>
      <c r="HV224" s="117"/>
      <c r="HW224" s="117"/>
      <c r="HX224" s="117"/>
      <c r="HY224" s="117"/>
      <c r="HZ224" s="117"/>
      <c r="IA224" s="117"/>
      <c r="IB224" s="117"/>
      <c r="IC224" s="117"/>
      <c r="ID224" s="117"/>
      <c r="IE224" s="117"/>
      <c r="IF224" s="117"/>
      <c r="IG224" s="117"/>
      <c r="IH224" s="117"/>
      <c r="II224" s="117"/>
      <c r="IJ224" s="117"/>
      <c r="IK224" s="117"/>
      <c r="IL224" s="117"/>
      <c r="IM224" s="117"/>
      <c r="IN224" s="117"/>
    </row>
    <row r="225" spans="1:248" s="24" customFormat="1" ht="117" customHeight="1">
      <c r="A225" s="24">
        <v>1</v>
      </c>
      <c r="B225" s="143" t="s">
        <v>614</v>
      </c>
      <c r="C225" s="24" t="s">
        <v>615</v>
      </c>
      <c r="D225" s="24" t="s">
        <v>376</v>
      </c>
      <c r="E225" s="24" t="s">
        <v>100</v>
      </c>
      <c r="F225" s="24" t="s">
        <v>100</v>
      </c>
      <c r="G225" s="24">
        <v>1989</v>
      </c>
      <c r="H225" s="156">
        <v>3294000</v>
      </c>
      <c r="I225" s="156" t="s">
        <v>1228</v>
      </c>
      <c r="J225" s="144" t="s">
        <v>616</v>
      </c>
      <c r="K225" s="143" t="s">
        <v>617</v>
      </c>
      <c r="L225" s="24" t="s">
        <v>618</v>
      </c>
      <c r="M225" s="24" t="s">
        <v>619</v>
      </c>
      <c r="N225" s="24" t="s">
        <v>620</v>
      </c>
      <c r="O225" s="24" t="s">
        <v>627</v>
      </c>
      <c r="P225" s="24" t="s">
        <v>628</v>
      </c>
      <c r="Q225" s="24" t="s">
        <v>629</v>
      </c>
      <c r="R225" s="24" t="s">
        <v>630</v>
      </c>
      <c r="S225" s="24" t="s">
        <v>629</v>
      </c>
      <c r="T225" s="24" t="s">
        <v>630</v>
      </c>
      <c r="U225" s="24" t="s">
        <v>629</v>
      </c>
      <c r="V225" s="24" t="s">
        <v>629</v>
      </c>
      <c r="W225" s="167">
        <v>1076</v>
      </c>
      <c r="X225" s="146">
        <v>2</v>
      </c>
      <c r="Y225" s="146" t="s">
        <v>100</v>
      </c>
      <c r="Z225" s="146" t="s">
        <v>100</v>
      </c>
      <c r="AA225" s="159"/>
      <c r="AB225" s="159"/>
      <c r="AC225" s="159"/>
      <c r="AD225" s="159"/>
      <c r="AE225" s="159"/>
      <c r="AF225" s="159"/>
      <c r="AG225" s="159"/>
      <c r="AH225" s="159"/>
      <c r="AI225" s="159"/>
      <c r="AJ225" s="159"/>
      <c r="AK225" s="159"/>
      <c r="AL225" s="159"/>
      <c r="AM225" s="159"/>
      <c r="AN225" s="159"/>
      <c r="AO225" s="159"/>
      <c r="AP225" s="159"/>
      <c r="AQ225" s="159"/>
      <c r="AR225" s="159"/>
      <c r="AS225" s="159"/>
      <c r="AT225" s="159"/>
      <c r="AU225" s="159"/>
      <c r="AV225" s="159"/>
      <c r="AW225" s="159"/>
      <c r="AX225" s="159"/>
      <c r="AY225" s="159"/>
      <c r="AZ225" s="159"/>
      <c r="BA225" s="159"/>
      <c r="BB225" s="159"/>
      <c r="BC225" s="159"/>
      <c r="BD225" s="159"/>
      <c r="BE225" s="159"/>
      <c r="BF225" s="159"/>
      <c r="BG225" s="159"/>
      <c r="BH225" s="159"/>
      <c r="BI225" s="159"/>
      <c r="BJ225" s="159"/>
      <c r="BK225" s="159"/>
      <c r="BL225" s="159"/>
      <c r="BM225" s="159"/>
      <c r="BN225" s="159"/>
      <c r="BO225" s="159"/>
      <c r="BP225" s="159"/>
      <c r="BQ225" s="159"/>
      <c r="BR225" s="159"/>
      <c r="BS225" s="159"/>
      <c r="BT225" s="159"/>
      <c r="BU225" s="159"/>
      <c r="BV225" s="159"/>
      <c r="BW225" s="159"/>
      <c r="BX225" s="159"/>
      <c r="BY225" s="159"/>
      <c r="BZ225" s="159"/>
      <c r="CA225" s="159"/>
      <c r="CB225" s="159"/>
      <c r="CC225" s="159"/>
      <c r="CD225" s="159"/>
      <c r="CE225" s="159"/>
      <c r="CF225" s="159"/>
      <c r="CG225" s="159"/>
      <c r="CH225" s="159"/>
      <c r="CI225" s="159"/>
      <c r="CJ225" s="159"/>
      <c r="CK225" s="159"/>
      <c r="CL225" s="159"/>
      <c r="CM225" s="159"/>
      <c r="CN225" s="159"/>
      <c r="CO225" s="159"/>
      <c r="CP225" s="159"/>
      <c r="CQ225" s="159"/>
      <c r="CR225" s="159"/>
      <c r="CS225" s="159"/>
      <c r="CT225" s="159"/>
      <c r="CU225" s="159"/>
      <c r="CV225" s="159"/>
      <c r="CW225" s="159"/>
      <c r="CX225" s="159"/>
      <c r="CY225" s="159"/>
      <c r="CZ225" s="159"/>
      <c r="DA225" s="159"/>
      <c r="DB225" s="159"/>
      <c r="DC225" s="159"/>
      <c r="DD225" s="159"/>
      <c r="DE225" s="159"/>
      <c r="DF225" s="159"/>
      <c r="DG225" s="159"/>
      <c r="DH225" s="159"/>
      <c r="DI225" s="159"/>
      <c r="DJ225" s="159"/>
      <c r="DK225" s="159"/>
      <c r="DL225" s="159"/>
      <c r="DM225" s="159"/>
      <c r="DN225" s="159"/>
      <c r="DO225" s="159"/>
      <c r="DP225" s="159"/>
      <c r="DQ225" s="159"/>
      <c r="DR225" s="159"/>
      <c r="DS225" s="159"/>
      <c r="DT225" s="159"/>
      <c r="DU225" s="159"/>
      <c r="DV225" s="159"/>
      <c r="DW225" s="159"/>
      <c r="DX225" s="159"/>
      <c r="DY225" s="159"/>
      <c r="DZ225" s="159"/>
      <c r="EA225" s="159"/>
      <c r="EB225" s="159"/>
      <c r="EC225" s="159"/>
      <c r="ED225" s="159"/>
      <c r="EE225" s="159"/>
      <c r="EF225" s="159"/>
      <c r="EG225" s="159"/>
      <c r="EH225" s="159"/>
      <c r="EI225" s="159"/>
      <c r="EJ225" s="159"/>
      <c r="EK225" s="159"/>
      <c r="EL225" s="159"/>
      <c r="EM225" s="159"/>
      <c r="EN225" s="159"/>
      <c r="EO225" s="159"/>
      <c r="EP225" s="159"/>
      <c r="EQ225" s="159"/>
      <c r="ER225" s="159"/>
      <c r="ES225" s="159"/>
      <c r="ET225" s="159"/>
      <c r="EU225" s="159"/>
      <c r="EV225" s="159"/>
      <c r="EW225" s="159"/>
      <c r="EX225" s="159"/>
      <c r="EY225" s="159"/>
      <c r="EZ225" s="159"/>
      <c r="FA225" s="159"/>
      <c r="FB225" s="159"/>
      <c r="FC225" s="159"/>
      <c r="FD225" s="159"/>
      <c r="FE225" s="159"/>
      <c r="FF225" s="159"/>
      <c r="FG225" s="159"/>
      <c r="FH225" s="159"/>
      <c r="FI225" s="159"/>
      <c r="FJ225" s="159"/>
      <c r="FK225" s="159"/>
      <c r="FL225" s="159"/>
      <c r="FM225" s="159"/>
      <c r="FN225" s="159"/>
      <c r="FO225" s="159"/>
      <c r="FP225" s="159"/>
      <c r="FQ225" s="159"/>
      <c r="FR225" s="159"/>
      <c r="FS225" s="159"/>
      <c r="FT225" s="159"/>
      <c r="FU225" s="159"/>
      <c r="FV225" s="159"/>
      <c r="FW225" s="159"/>
      <c r="FX225" s="159"/>
      <c r="FY225" s="159"/>
      <c r="FZ225" s="159"/>
      <c r="GA225" s="159"/>
      <c r="GB225" s="159"/>
      <c r="GC225" s="159"/>
      <c r="GD225" s="159"/>
      <c r="GE225" s="159"/>
      <c r="GF225" s="159"/>
      <c r="GG225" s="159"/>
      <c r="GH225" s="159"/>
      <c r="GI225" s="159"/>
      <c r="GJ225" s="159"/>
      <c r="GK225" s="159"/>
      <c r="GL225" s="159"/>
      <c r="GM225" s="159"/>
      <c r="GN225" s="159"/>
      <c r="GO225" s="159"/>
      <c r="GP225" s="159"/>
      <c r="GQ225" s="159"/>
      <c r="GR225" s="159"/>
      <c r="GS225" s="159"/>
      <c r="GT225" s="159"/>
      <c r="GU225" s="159"/>
      <c r="GV225" s="159"/>
      <c r="GW225" s="159"/>
      <c r="GX225" s="159"/>
      <c r="GY225" s="159"/>
      <c r="GZ225" s="159"/>
      <c r="HA225" s="159"/>
      <c r="HB225" s="159"/>
      <c r="HC225" s="159"/>
      <c r="HD225" s="159"/>
      <c r="HE225" s="159"/>
      <c r="HF225" s="159"/>
      <c r="HG225" s="159"/>
      <c r="HH225" s="159"/>
      <c r="HI225" s="159"/>
      <c r="HJ225" s="159"/>
      <c r="HK225" s="159"/>
      <c r="HL225" s="159"/>
      <c r="HM225" s="159"/>
      <c r="HN225" s="159"/>
      <c r="HO225" s="159"/>
      <c r="HP225" s="159"/>
      <c r="HQ225" s="159"/>
      <c r="HR225" s="159"/>
      <c r="HS225" s="159"/>
      <c r="HT225" s="159"/>
      <c r="HU225" s="159"/>
      <c r="HV225" s="159"/>
      <c r="HW225" s="159"/>
      <c r="HX225" s="159"/>
      <c r="HY225" s="159"/>
      <c r="HZ225" s="159"/>
      <c r="IA225" s="159"/>
      <c r="IB225" s="159"/>
      <c r="IC225" s="159"/>
      <c r="ID225" s="159"/>
      <c r="IE225" s="159"/>
      <c r="IF225" s="159"/>
      <c r="IG225" s="159"/>
      <c r="IH225" s="159"/>
      <c r="II225" s="159"/>
      <c r="IJ225" s="159"/>
      <c r="IK225" s="159"/>
      <c r="IL225" s="159"/>
      <c r="IM225" s="159"/>
      <c r="IN225" s="159"/>
    </row>
    <row r="226" spans="1:248" s="168" customFormat="1" ht="61.5" customHeight="1">
      <c r="A226" s="2">
        <v>2</v>
      </c>
      <c r="B226" s="1" t="s">
        <v>621</v>
      </c>
      <c r="C226" s="2" t="s">
        <v>622</v>
      </c>
      <c r="D226" s="2" t="s">
        <v>376</v>
      </c>
      <c r="E226" s="2" t="s">
        <v>100</v>
      </c>
      <c r="F226" s="2" t="s">
        <v>100</v>
      </c>
      <c r="G226" s="2">
        <v>1945</v>
      </c>
      <c r="H226" s="156">
        <v>551000</v>
      </c>
      <c r="I226" s="156" t="s">
        <v>1228</v>
      </c>
      <c r="J226" s="145" t="s">
        <v>623</v>
      </c>
      <c r="K226" s="1" t="s">
        <v>624</v>
      </c>
      <c r="L226" s="2" t="s">
        <v>618</v>
      </c>
      <c r="M226" s="2" t="s">
        <v>625</v>
      </c>
      <c r="N226" s="2" t="s">
        <v>626</v>
      </c>
      <c r="O226" s="2" t="s">
        <v>631</v>
      </c>
      <c r="P226" s="2" t="s">
        <v>632</v>
      </c>
      <c r="Q226" s="2" t="s">
        <v>629</v>
      </c>
      <c r="R226" s="2" t="s">
        <v>630</v>
      </c>
      <c r="S226" s="2" t="s">
        <v>629</v>
      </c>
      <c r="T226" s="2" t="s">
        <v>630</v>
      </c>
      <c r="U226" s="2" t="s">
        <v>633</v>
      </c>
      <c r="V226" s="2" t="s">
        <v>629</v>
      </c>
      <c r="W226" s="167">
        <v>180</v>
      </c>
      <c r="X226" s="14">
        <v>1</v>
      </c>
      <c r="Y226" s="14" t="s">
        <v>100</v>
      </c>
      <c r="Z226" s="14" t="s">
        <v>100</v>
      </c>
      <c r="AA226" s="159"/>
      <c r="AB226" s="159"/>
      <c r="AC226" s="159"/>
      <c r="AD226" s="159"/>
      <c r="AE226" s="159"/>
      <c r="AF226" s="159"/>
      <c r="AG226" s="159"/>
      <c r="AH226" s="159"/>
      <c r="AI226" s="159"/>
      <c r="AJ226" s="159"/>
      <c r="AK226" s="159"/>
      <c r="AL226" s="159"/>
      <c r="AM226" s="159"/>
      <c r="AN226" s="159"/>
      <c r="AO226" s="159"/>
      <c r="AP226" s="159"/>
      <c r="AQ226" s="159"/>
      <c r="AR226" s="159"/>
      <c r="AS226" s="159"/>
      <c r="AT226" s="159"/>
      <c r="AU226" s="159"/>
      <c r="AV226" s="159"/>
      <c r="AW226" s="159"/>
      <c r="AX226" s="159"/>
      <c r="AY226" s="159"/>
      <c r="AZ226" s="159"/>
      <c r="BA226" s="159"/>
      <c r="BB226" s="159"/>
      <c r="BC226" s="159"/>
      <c r="BD226" s="159"/>
      <c r="BE226" s="159"/>
      <c r="BF226" s="159"/>
      <c r="BG226" s="159"/>
      <c r="BH226" s="159"/>
      <c r="BI226" s="159"/>
      <c r="BJ226" s="159"/>
      <c r="BK226" s="159"/>
      <c r="BL226" s="159"/>
      <c r="BM226" s="159"/>
      <c r="BN226" s="159"/>
      <c r="BO226" s="159"/>
      <c r="BP226" s="159"/>
      <c r="BQ226" s="159"/>
      <c r="BR226" s="159"/>
      <c r="BS226" s="159"/>
      <c r="BT226" s="159"/>
      <c r="BU226" s="159"/>
      <c r="BV226" s="159"/>
      <c r="BW226" s="159"/>
      <c r="BX226" s="159"/>
      <c r="BY226" s="159"/>
      <c r="BZ226" s="159"/>
      <c r="CA226" s="159"/>
      <c r="CB226" s="159"/>
      <c r="CC226" s="159"/>
      <c r="CD226" s="159"/>
      <c r="CE226" s="159"/>
      <c r="CF226" s="159"/>
      <c r="CG226" s="159"/>
      <c r="CH226" s="159"/>
      <c r="CI226" s="159"/>
      <c r="CJ226" s="159"/>
      <c r="CK226" s="159"/>
      <c r="CL226" s="159"/>
      <c r="CM226" s="159"/>
      <c r="CN226" s="159"/>
      <c r="CO226" s="159"/>
      <c r="CP226" s="159"/>
      <c r="CQ226" s="159"/>
      <c r="CR226" s="159"/>
      <c r="CS226" s="159"/>
      <c r="CT226" s="159"/>
      <c r="CU226" s="159"/>
      <c r="CV226" s="159"/>
      <c r="CW226" s="159"/>
      <c r="CX226" s="159"/>
      <c r="CY226" s="159"/>
      <c r="CZ226" s="159"/>
      <c r="DA226" s="159"/>
      <c r="DB226" s="159"/>
      <c r="DC226" s="159"/>
      <c r="DD226" s="159"/>
      <c r="DE226" s="159"/>
      <c r="DF226" s="159"/>
      <c r="DG226" s="159"/>
      <c r="DH226" s="159"/>
      <c r="DI226" s="159"/>
      <c r="DJ226" s="159"/>
      <c r="DK226" s="159"/>
      <c r="DL226" s="159"/>
      <c r="DM226" s="159"/>
      <c r="DN226" s="159"/>
      <c r="DO226" s="159"/>
      <c r="DP226" s="159"/>
      <c r="DQ226" s="159"/>
      <c r="DR226" s="159"/>
      <c r="DS226" s="159"/>
      <c r="DT226" s="159"/>
      <c r="DU226" s="159"/>
      <c r="DV226" s="159"/>
      <c r="DW226" s="159"/>
      <c r="DX226" s="159"/>
      <c r="DY226" s="159"/>
      <c r="DZ226" s="159"/>
      <c r="EA226" s="159"/>
      <c r="EB226" s="159"/>
      <c r="EC226" s="159"/>
      <c r="ED226" s="159"/>
      <c r="EE226" s="159"/>
      <c r="EF226" s="159"/>
      <c r="EG226" s="159"/>
      <c r="EH226" s="159"/>
      <c r="EI226" s="159"/>
      <c r="EJ226" s="159"/>
      <c r="EK226" s="159"/>
      <c r="EL226" s="159"/>
      <c r="EM226" s="159"/>
      <c r="EN226" s="159"/>
      <c r="EO226" s="159"/>
      <c r="EP226" s="159"/>
      <c r="EQ226" s="159"/>
      <c r="ER226" s="159"/>
      <c r="ES226" s="159"/>
      <c r="ET226" s="159"/>
      <c r="EU226" s="159"/>
      <c r="EV226" s="159"/>
      <c r="EW226" s="159"/>
      <c r="EX226" s="159"/>
      <c r="EY226" s="159"/>
      <c r="EZ226" s="159"/>
      <c r="FA226" s="159"/>
      <c r="FB226" s="159"/>
      <c r="FC226" s="159"/>
      <c r="FD226" s="159"/>
      <c r="FE226" s="159"/>
      <c r="FF226" s="159"/>
      <c r="FG226" s="159"/>
      <c r="FH226" s="159"/>
      <c r="FI226" s="159"/>
      <c r="FJ226" s="159"/>
      <c r="FK226" s="159"/>
      <c r="FL226" s="159"/>
      <c r="FM226" s="159"/>
      <c r="FN226" s="159"/>
      <c r="FO226" s="159"/>
      <c r="FP226" s="159"/>
      <c r="FQ226" s="159"/>
      <c r="FR226" s="159"/>
      <c r="FS226" s="159"/>
      <c r="FT226" s="159"/>
      <c r="FU226" s="159"/>
      <c r="FV226" s="159"/>
      <c r="FW226" s="159"/>
      <c r="FX226" s="159"/>
      <c r="FY226" s="159"/>
      <c r="FZ226" s="159"/>
      <c r="GA226" s="159"/>
      <c r="GB226" s="159"/>
      <c r="GC226" s="159"/>
      <c r="GD226" s="159"/>
      <c r="GE226" s="159"/>
      <c r="GF226" s="159"/>
      <c r="GG226" s="159"/>
      <c r="GH226" s="159"/>
      <c r="GI226" s="159"/>
      <c r="GJ226" s="159"/>
      <c r="GK226" s="159"/>
      <c r="GL226" s="159"/>
      <c r="GM226" s="159"/>
      <c r="GN226" s="159"/>
      <c r="GO226" s="159"/>
      <c r="GP226" s="159"/>
      <c r="GQ226" s="159"/>
      <c r="GR226" s="159"/>
      <c r="GS226" s="159"/>
      <c r="GT226" s="159"/>
      <c r="GU226" s="159"/>
      <c r="GV226" s="159"/>
      <c r="GW226" s="159"/>
      <c r="GX226" s="159"/>
      <c r="GY226" s="159"/>
      <c r="GZ226" s="159"/>
      <c r="HA226" s="159"/>
      <c r="HB226" s="159"/>
      <c r="HC226" s="159"/>
      <c r="HD226" s="159"/>
      <c r="HE226" s="159"/>
      <c r="HF226" s="159"/>
      <c r="HG226" s="159"/>
      <c r="HH226" s="159"/>
      <c r="HI226" s="159"/>
      <c r="HJ226" s="159"/>
      <c r="HK226" s="159"/>
      <c r="HL226" s="159"/>
      <c r="HM226" s="159"/>
      <c r="HN226" s="159"/>
      <c r="HO226" s="159"/>
      <c r="HP226" s="159"/>
      <c r="HQ226" s="159"/>
      <c r="HR226" s="159"/>
      <c r="HS226" s="159"/>
      <c r="HT226" s="159"/>
      <c r="HU226" s="159"/>
      <c r="HV226" s="159"/>
      <c r="HW226" s="159"/>
      <c r="HX226" s="159"/>
      <c r="HY226" s="159"/>
      <c r="HZ226" s="159"/>
      <c r="IA226" s="159"/>
      <c r="IB226" s="159"/>
      <c r="IC226" s="159"/>
      <c r="ID226" s="159"/>
      <c r="IE226" s="159"/>
      <c r="IF226" s="159"/>
      <c r="IG226" s="159"/>
      <c r="IH226" s="159"/>
      <c r="II226" s="159"/>
      <c r="IJ226" s="159"/>
      <c r="IK226" s="159"/>
      <c r="IL226" s="159"/>
      <c r="IM226" s="159"/>
      <c r="IN226" s="159"/>
    </row>
    <row r="227" spans="1:26" s="159" customFormat="1" ht="18" customHeight="1">
      <c r="A227" s="221" t="s">
        <v>0</v>
      </c>
      <c r="B227" s="222"/>
      <c r="C227" s="222"/>
      <c r="D227" s="222"/>
      <c r="E227" s="222"/>
      <c r="F227" s="222"/>
      <c r="G227" s="223"/>
      <c r="H227" s="170">
        <f>SUM(H225:H226)</f>
        <v>3845000</v>
      </c>
      <c r="I227" s="171"/>
      <c r="J227" s="172"/>
      <c r="K227" s="173"/>
      <c r="L227" s="169"/>
      <c r="M227" s="169"/>
      <c r="N227" s="169"/>
      <c r="O227" s="173"/>
      <c r="P227" s="169"/>
      <c r="Q227" s="169"/>
      <c r="R227" s="169"/>
      <c r="S227" s="169"/>
      <c r="T227" s="169"/>
      <c r="U227" s="169"/>
      <c r="V227" s="169"/>
      <c r="W227" s="169"/>
      <c r="X227" s="169"/>
      <c r="Y227" s="169"/>
      <c r="Z227" s="169"/>
    </row>
    <row r="228" spans="1:248" s="177" customFormat="1" ht="18" customHeight="1">
      <c r="A228" s="225" t="s">
        <v>62</v>
      </c>
      <c r="B228" s="226"/>
      <c r="C228" s="226"/>
      <c r="D228" s="226"/>
      <c r="E228" s="226"/>
      <c r="F228" s="226"/>
      <c r="G228" s="226"/>
      <c r="H228" s="154"/>
      <c r="I228" s="154"/>
      <c r="J228" s="174"/>
      <c r="K228" s="175"/>
      <c r="L228" s="176"/>
      <c r="M228" s="176"/>
      <c r="N228" s="176"/>
      <c r="O228" s="175"/>
      <c r="P228" s="176"/>
      <c r="Q228" s="176"/>
      <c r="R228" s="176"/>
      <c r="S228" s="176"/>
      <c r="T228" s="176"/>
      <c r="U228" s="176"/>
      <c r="V228" s="176"/>
      <c r="W228" s="176"/>
      <c r="X228" s="176"/>
      <c r="Y228" s="176"/>
      <c r="Z228" s="176"/>
      <c r="AA228" s="159"/>
      <c r="AB228" s="159"/>
      <c r="AC228" s="159"/>
      <c r="AD228" s="159"/>
      <c r="AE228" s="159"/>
      <c r="AF228" s="159"/>
      <c r="AG228" s="159"/>
      <c r="AH228" s="159"/>
      <c r="AI228" s="159"/>
      <c r="AJ228" s="159"/>
      <c r="AK228" s="159"/>
      <c r="AL228" s="159"/>
      <c r="AM228" s="159"/>
      <c r="AN228" s="159"/>
      <c r="AO228" s="159"/>
      <c r="AP228" s="159"/>
      <c r="AQ228" s="159"/>
      <c r="AR228" s="159"/>
      <c r="AS228" s="159"/>
      <c r="AT228" s="159"/>
      <c r="AU228" s="159"/>
      <c r="AV228" s="159"/>
      <c r="AW228" s="159"/>
      <c r="AX228" s="159"/>
      <c r="AY228" s="159"/>
      <c r="AZ228" s="159"/>
      <c r="BA228" s="159"/>
      <c r="BB228" s="159"/>
      <c r="BC228" s="159"/>
      <c r="BD228" s="159"/>
      <c r="BE228" s="159"/>
      <c r="BF228" s="159"/>
      <c r="BG228" s="159"/>
      <c r="BH228" s="159"/>
      <c r="BI228" s="159"/>
      <c r="BJ228" s="159"/>
      <c r="BK228" s="159"/>
      <c r="BL228" s="159"/>
      <c r="BM228" s="159"/>
      <c r="BN228" s="159"/>
      <c r="BO228" s="159"/>
      <c r="BP228" s="159"/>
      <c r="BQ228" s="159"/>
      <c r="BR228" s="159"/>
      <c r="BS228" s="159"/>
      <c r="BT228" s="159"/>
      <c r="BU228" s="159"/>
      <c r="BV228" s="159"/>
      <c r="BW228" s="159"/>
      <c r="BX228" s="159"/>
      <c r="BY228" s="159"/>
      <c r="BZ228" s="159"/>
      <c r="CA228" s="159"/>
      <c r="CB228" s="159"/>
      <c r="CC228" s="159"/>
      <c r="CD228" s="159"/>
      <c r="CE228" s="159"/>
      <c r="CF228" s="159"/>
      <c r="CG228" s="159"/>
      <c r="CH228" s="159"/>
      <c r="CI228" s="159"/>
      <c r="CJ228" s="159"/>
      <c r="CK228" s="159"/>
      <c r="CL228" s="159"/>
      <c r="CM228" s="159"/>
      <c r="CN228" s="159"/>
      <c r="CO228" s="159"/>
      <c r="CP228" s="159"/>
      <c r="CQ228" s="159"/>
      <c r="CR228" s="159"/>
      <c r="CS228" s="159"/>
      <c r="CT228" s="159"/>
      <c r="CU228" s="159"/>
      <c r="CV228" s="159"/>
      <c r="CW228" s="159"/>
      <c r="CX228" s="159"/>
      <c r="CY228" s="159"/>
      <c r="CZ228" s="159"/>
      <c r="DA228" s="159"/>
      <c r="DB228" s="159"/>
      <c r="DC228" s="159"/>
      <c r="DD228" s="159"/>
      <c r="DE228" s="159"/>
      <c r="DF228" s="159"/>
      <c r="DG228" s="159"/>
      <c r="DH228" s="159"/>
      <c r="DI228" s="159"/>
      <c r="DJ228" s="159"/>
      <c r="DK228" s="159"/>
      <c r="DL228" s="159"/>
      <c r="DM228" s="159"/>
      <c r="DN228" s="159"/>
      <c r="DO228" s="159"/>
      <c r="DP228" s="159"/>
      <c r="DQ228" s="159"/>
      <c r="DR228" s="159"/>
      <c r="DS228" s="159"/>
      <c r="DT228" s="159"/>
      <c r="DU228" s="159"/>
      <c r="DV228" s="159"/>
      <c r="DW228" s="159"/>
      <c r="DX228" s="159"/>
      <c r="DY228" s="159"/>
      <c r="DZ228" s="159"/>
      <c r="EA228" s="159"/>
      <c r="EB228" s="159"/>
      <c r="EC228" s="159"/>
      <c r="ED228" s="159"/>
      <c r="EE228" s="159"/>
      <c r="EF228" s="159"/>
      <c r="EG228" s="159"/>
      <c r="EH228" s="159"/>
      <c r="EI228" s="159"/>
      <c r="EJ228" s="159"/>
      <c r="EK228" s="159"/>
      <c r="EL228" s="159"/>
      <c r="EM228" s="159"/>
      <c r="EN228" s="159"/>
      <c r="EO228" s="159"/>
      <c r="EP228" s="159"/>
      <c r="EQ228" s="159"/>
      <c r="ER228" s="159"/>
      <c r="ES228" s="159"/>
      <c r="ET228" s="159"/>
      <c r="EU228" s="159"/>
      <c r="EV228" s="159"/>
      <c r="EW228" s="159"/>
      <c r="EX228" s="159"/>
      <c r="EY228" s="159"/>
      <c r="EZ228" s="159"/>
      <c r="FA228" s="159"/>
      <c r="FB228" s="159"/>
      <c r="FC228" s="159"/>
      <c r="FD228" s="159"/>
      <c r="FE228" s="159"/>
      <c r="FF228" s="159"/>
      <c r="FG228" s="159"/>
      <c r="FH228" s="159"/>
      <c r="FI228" s="159"/>
      <c r="FJ228" s="159"/>
      <c r="FK228" s="159"/>
      <c r="FL228" s="159"/>
      <c r="FM228" s="159"/>
      <c r="FN228" s="159"/>
      <c r="FO228" s="159"/>
      <c r="FP228" s="159"/>
      <c r="FQ228" s="159"/>
      <c r="FR228" s="159"/>
      <c r="FS228" s="159"/>
      <c r="FT228" s="159"/>
      <c r="FU228" s="159"/>
      <c r="FV228" s="159"/>
      <c r="FW228" s="159"/>
      <c r="FX228" s="159"/>
      <c r="FY228" s="159"/>
      <c r="FZ228" s="159"/>
      <c r="GA228" s="159"/>
      <c r="GB228" s="159"/>
      <c r="GC228" s="159"/>
      <c r="GD228" s="159"/>
      <c r="GE228" s="159"/>
      <c r="GF228" s="159"/>
      <c r="GG228" s="159"/>
      <c r="GH228" s="159"/>
      <c r="GI228" s="159"/>
      <c r="GJ228" s="159"/>
      <c r="GK228" s="159"/>
      <c r="GL228" s="159"/>
      <c r="GM228" s="159"/>
      <c r="GN228" s="159"/>
      <c r="GO228" s="159"/>
      <c r="GP228" s="159"/>
      <c r="GQ228" s="159"/>
      <c r="GR228" s="159"/>
      <c r="GS228" s="159"/>
      <c r="GT228" s="159"/>
      <c r="GU228" s="159"/>
      <c r="GV228" s="159"/>
      <c r="GW228" s="159"/>
      <c r="GX228" s="159"/>
      <c r="GY228" s="159"/>
      <c r="GZ228" s="159"/>
      <c r="HA228" s="159"/>
      <c r="HB228" s="159"/>
      <c r="HC228" s="159"/>
      <c r="HD228" s="159"/>
      <c r="HE228" s="159"/>
      <c r="HF228" s="159"/>
      <c r="HG228" s="159"/>
      <c r="HH228" s="159"/>
      <c r="HI228" s="159"/>
      <c r="HJ228" s="159"/>
      <c r="HK228" s="159"/>
      <c r="HL228" s="159"/>
      <c r="HM228" s="159"/>
      <c r="HN228" s="159"/>
      <c r="HO228" s="159"/>
      <c r="HP228" s="159"/>
      <c r="HQ228" s="159"/>
      <c r="HR228" s="159"/>
      <c r="HS228" s="159"/>
      <c r="HT228" s="159"/>
      <c r="HU228" s="159"/>
      <c r="HV228" s="159"/>
      <c r="HW228" s="159"/>
      <c r="HX228" s="159"/>
      <c r="HY228" s="159"/>
      <c r="HZ228" s="159"/>
      <c r="IA228" s="159"/>
      <c r="IB228" s="159"/>
      <c r="IC228" s="159"/>
      <c r="ID228" s="159"/>
      <c r="IE228" s="159"/>
      <c r="IF228" s="159"/>
      <c r="IG228" s="159"/>
      <c r="IH228" s="159"/>
      <c r="II228" s="159"/>
      <c r="IJ228" s="159"/>
      <c r="IK228" s="159"/>
      <c r="IL228" s="159"/>
      <c r="IM228" s="159"/>
      <c r="IN228" s="159"/>
    </row>
    <row r="229" spans="1:26" s="159" customFormat="1" ht="116.25" customHeight="1">
      <c r="A229" s="24">
        <v>1</v>
      </c>
      <c r="B229" s="178" t="s">
        <v>582</v>
      </c>
      <c r="C229" s="69" t="s">
        <v>565</v>
      </c>
      <c r="D229" s="2" t="s">
        <v>513</v>
      </c>
      <c r="E229" s="2" t="s">
        <v>61</v>
      </c>
      <c r="F229" s="2" t="s">
        <v>61</v>
      </c>
      <c r="G229" s="69">
        <v>1987</v>
      </c>
      <c r="H229" s="156">
        <v>15822000</v>
      </c>
      <c r="I229" s="156" t="s">
        <v>1228</v>
      </c>
      <c r="J229" s="179" t="s">
        <v>583</v>
      </c>
      <c r="K229" s="180" t="s">
        <v>584</v>
      </c>
      <c r="L229" s="181" t="s">
        <v>585</v>
      </c>
      <c r="M229" s="182" t="s">
        <v>586</v>
      </c>
      <c r="N229" s="181" t="s">
        <v>587</v>
      </c>
      <c r="O229" s="180"/>
      <c r="P229" s="2" t="s">
        <v>397</v>
      </c>
      <c r="Q229" s="167" t="s">
        <v>404</v>
      </c>
      <c r="R229" s="167" t="s">
        <v>404</v>
      </c>
      <c r="S229" s="167" t="s">
        <v>404</v>
      </c>
      <c r="T229" s="167" t="s">
        <v>404</v>
      </c>
      <c r="U229" s="167" t="s">
        <v>404</v>
      </c>
      <c r="V229" s="167" t="s">
        <v>404</v>
      </c>
      <c r="W229" s="167">
        <v>7987</v>
      </c>
      <c r="X229" s="167">
        <v>4</v>
      </c>
      <c r="Y229" s="167" t="s">
        <v>513</v>
      </c>
      <c r="Z229" s="167" t="s">
        <v>593</v>
      </c>
    </row>
    <row r="230" spans="1:26" s="159" customFormat="1" ht="116.25" customHeight="1">
      <c r="A230" s="2">
        <v>2</v>
      </c>
      <c r="B230" s="180" t="s">
        <v>588</v>
      </c>
      <c r="C230" s="69" t="s">
        <v>589</v>
      </c>
      <c r="D230" s="2" t="s">
        <v>513</v>
      </c>
      <c r="E230" s="2" t="s">
        <v>61</v>
      </c>
      <c r="F230" s="2" t="s">
        <v>61</v>
      </c>
      <c r="G230" s="69">
        <v>1987</v>
      </c>
      <c r="H230" s="156">
        <v>348000</v>
      </c>
      <c r="I230" s="156" t="s">
        <v>1229</v>
      </c>
      <c r="J230" s="184" t="s">
        <v>590</v>
      </c>
      <c r="K230" s="180" t="s">
        <v>584</v>
      </c>
      <c r="L230" s="181" t="s">
        <v>591</v>
      </c>
      <c r="M230" s="182" t="s">
        <v>586</v>
      </c>
      <c r="N230" s="181" t="s">
        <v>592</v>
      </c>
      <c r="O230" s="180"/>
      <c r="P230" s="2" t="s">
        <v>397</v>
      </c>
      <c r="Q230" s="167" t="s">
        <v>404</v>
      </c>
      <c r="R230" s="167" t="s">
        <v>404</v>
      </c>
      <c r="S230" s="167" t="s">
        <v>404</v>
      </c>
      <c r="T230" s="183" t="s">
        <v>594</v>
      </c>
      <c r="U230" s="2" t="s">
        <v>397</v>
      </c>
      <c r="V230" s="167" t="s">
        <v>404</v>
      </c>
      <c r="W230" s="183">
        <v>162.12</v>
      </c>
      <c r="X230" s="183">
        <v>1</v>
      </c>
      <c r="Y230" s="183" t="s">
        <v>61</v>
      </c>
      <c r="Z230" s="183" t="s">
        <v>61</v>
      </c>
    </row>
    <row r="231" spans="1:26" s="159" customFormat="1" ht="33" customHeight="1">
      <c r="A231" s="2">
        <v>3</v>
      </c>
      <c r="B231" s="180" t="s">
        <v>572</v>
      </c>
      <c r="C231" s="69" t="s">
        <v>573</v>
      </c>
      <c r="D231" s="2" t="s">
        <v>397</v>
      </c>
      <c r="E231" s="2" t="s">
        <v>397</v>
      </c>
      <c r="F231" s="2" t="s">
        <v>397</v>
      </c>
      <c r="G231" s="69">
        <v>1987</v>
      </c>
      <c r="H231" s="156">
        <v>15915</v>
      </c>
      <c r="I231" s="156" t="s">
        <v>1229</v>
      </c>
      <c r="J231" s="184" t="s">
        <v>397</v>
      </c>
      <c r="K231" s="180" t="s">
        <v>584</v>
      </c>
      <c r="L231" s="2" t="s">
        <v>397</v>
      </c>
      <c r="M231" s="2" t="s">
        <v>397</v>
      </c>
      <c r="N231" s="2" t="s">
        <v>397</v>
      </c>
      <c r="O231" s="180"/>
      <c r="P231" s="2" t="s">
        <v>397</v>
      </c>
      <c r="Q231" s="11"/>
      <c r="R231" s="183" t="s">
        <v>99</v>
      </c>
      <c r="S231" s="183" t="s">
        <v>99</v>
      </c>
      <c r="T231" s="183" t="s">
        <v>99</v>
      </c>
      <c r="U231" s="183" t="s">
        <v>99</v>
      </c>
      <c r="V231" s="183" t="s">
        <v>99</v>
      </c>
      <c r="W231" s="33" t="s">
        <v>99</v>
      </c>
      <c r="X231" s="33" t="s">
        <v>99</v>
      </c>
      <c r="Y231" s="33" t="s">
        <v>99</v>
      </c>
      <c r="Z231" s="33" t="s">
        <v>99</v>
      </c>
    </row>
    <row r="232" spans="1:26" s="159" customFormat="1" ht="18" customHeight="1">
      <c r="A232" s="221" t="s">
        <v>0</v>
      </c>
      <c r="B232" s="222"/>
      <c r="C232" s="222"/>
      <c r="D232" s="222"/>
      <c r="E232" s="222"/>
      <c r="F232" s="222"/>
      <c r="G232" s="223"/>
      <c r="H232" s="170">
        <f>SUM(H229:H231)</f>
        <v>16185915</v>
      </c>
      <c r="I232" s="171"/>
      <c r="J232" s="172"/>
      <c r="K232" s="173"/>
      <c r="L232" s="169"/>
      <c r="M232" s="169"/>
      <c r="N232" s="169"/>
      <c r="O232" s="173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69"/>
    </row>
    <row r="233" spans="1:26" s="32" customFormat="1" ht="18" customHeight="1">
      <c r="A233" s="225" t="s">
        <v>63</v>
      </c>
      <c r="B233" s="226"/>
      <c r="C233" s="226"/>
      <c r="D233" s="226"/>
      <c r="E233" s="226"/>
      <c r="F233" s="226"/>
      <c r="G233" s="226"/>
      <c r="H233" s="154"/>
      <c r="I233" s="154"/>
      <c r="J233" s="174"/>
      <c r="K233" s="175"/>
      <c r="L233" s="176"/>
      <c r="M233" s="176"/>
      <c r="N233" s="176"/>
      <c r="O233" s="175"/>
      <c r="P233" s="176"/>
      <c r="Q233" s="176"/>
      <c r="R233" s="176"/>
      <c r="S233" s="176"/>
      <c r="T233" s="176"/>
      <c r="U233" s="176"/>
      <c r="V233" s="176"/>
      <c r="W233" s="176"/>
      <c r="X233" s="176"/>
      <c r="Y233" s="176"/>
      <c r="Z233" s="176"/>
    </row>
    <row r="234" spans="1:26" s="159" customFormat="1" ht="85.5" customHeight="1">
      <c r="A234" s="2" t="s">
        <v>262</v>
      </c>
      <c r="B234" s="1" t="s">
        <v>564</v>
      </c>
      <c r="C234" s="2" t="s">
        <v>565</v>
      </c>
      <c r="D234" s="2" t="s">
        <v>513</v>
      </c>
      <c r="E234" s="2" t="s">
        <v>61</v>
      </c>
      <c r="F234" s="2" t="s">
        <v>61</v>
      </c>
      <c r="G234" s="2" t="s">
        <v>566</v>
      </c>
      <c r="H234" s="185">
        <v>1161000</v>
      </c>
      <c r="I234" s="185" t="s">
        <v>1228</v>
      </c>
      <c r="J234" s="186" t="s">
        <v>567</v>
      </c>
      <c r="K234" s="158" t="s">
        <v>568</v>
      </c>
      <c r="L234" s="143" t="s">
        <v>569</v>
      </c>
      <c r="M234" s="143" t="s">
        <v>570</v>
      </c>
      <c r="N234" s="143" t="s">
        <v>571</v>
      </c>
      <c r="O234" s="158"/>
      <c r="P234" s="187" t="s">
        <v>574</v>
      </c>
      <c r="Q234" s="160" t="s">
        <v>398</v>
      </c>
      <c r="R234" s="201" t="s">
        <v>398</v>
      </c>
      <c r="S234" s="24" t="s">
        <v>398</v>
      </c>
      <c r="T234" s="24" t="s">
        <v>398</v>
      </c>
      <c r="U234" s="24" t="s">
        <v>446</v>
      </c>
      <c r="V234" s="24" t="s">
        <v>575</v>
      </c>
      <c r="W234" s="53">
        <v>586</v>
      </c>
      <c r="X234" s="24">
        <v>2</v>
      </c>
      <c r="Y234" s="24" t="s">
        <v>61</v>
      </c>
      <c r="Z234" s="24" t="s">
        <v>61</v>
      </c>
    </row>
    <row r="235" spans="1:26" s="159" customFormat="1" ht="33" customHeight="1">
      <c r="A235" s="2" t="s">
        <v>264</v>
      </c>
      <c r="B235" s="158" t="s">
        <v>572</v>
      </c>
      <c r="C235" s="2" t="s">
        <v>573</v>
      </c>
      <c r="D235" s="2" t="s">
        <v>513</v>
      </c>
      <c r="E235" s="2" t="s">
        <v>61</v>
      </c>
      <c r="F235" s="2" t="s">
        <v>61</v>
      </c>
      <c r="G235" s="2">
        <v>1983</v>
      </c>
      <c r="H235" s="185">
        <v>10140</v>
      </c>
      <c r="I235" s="185" t="s">
        <v>1229</v>
      </c>
      <c r="J235" s="163" t="s">
        <v>397</v>
      </c>
      <c r="K235" s="158" t="s">
        <v>568</v>
      </c>
      <c r="L235" s="1" t="s">
        <v>397</v>
      </c>
      <c r="M235" s="1" t="s">
        <v>397</v>
      </c>
      <c r="N235" s="1" t="s">
        <v>397</v>
      </c>
      <c r="O235" s="158"/>
      <c r="P235" s="1" t="s">
        <v>397</v>
      </c>
      <c r="Q235" s="2" t="s">
        <v>397</v>
      </c>
      <c r="R235" s="2" t="s">
        <v>397</v>
      </c>
      <c r="S235" s="2" t="s">
        <v>397</v>
      </c>
      <c r="T235" s="2" t="s">
        <v>397</v>
      </c>
      <c r="U235" s="2" t="s">
        <v>397</v>
      </c>
      <c r="V235" s="2" t="s">
        <v>397</v>
      </c>
      <c r="W235" s="2" t="s">
        <v>99</v>
      </c>
      <c r="X235" s="2" t="s">
        <v>99</v>
      </c>
      <c r="Y235" s="2" t="s">
        <v>99</v>
      </c>
      <c r="Z235" s="2" t="s">
        <v>99</v>
      </c>
    </row>
    <row r="236" spans="1:26" s="159" customFormat="1" ht="18" customHeight="1">
      <c r="A236" s="221" t="s">
        <v>0</v>
      </c>
      <c r="B236" s="222"/>
      <c r="C236" s="222"/>
      <c r="D236" s="222"/>
      <c r="E236" s="222"/>
      <c r="F236" s="222"/>
      <c r="G236" s="223"/>
      <c r="H236" s="170">
        <f>SUM(H234:H235)</f>
        <v>1171140</v>
      </c>
      <c r="I236" s="171"/>
      <c r="J236" s="172"/>
      <c r="K236" s="173"/>
      <c r="L236" s="169"/>
      <c r="M236" s="169"/>
      <c r="N236" s="169"/>
      <c r="O236" s="173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169"/>
    </row>
    <row r="237" spans="1:26" s="32" customFormat="1" ht="18" customHeight="1">
      <c r="A237" s="225" t="s">
        <v>64</v>
      </c>
      <c r="B237" s="226"/>
      <c r="C237" s="226"/>
      <c r="D237" s="226"/>
      <c r="E237" s="226"/>
      <c r="F237" s="226"/>
      <c r="G237" s="226"/>
      <c r="H237" s="154"/>
      <c r="I237" s="154"/>
      <c r="J237" s="174"/>
      <c r="K237" s="175"/>
      <c r="L237" s="176"/>
      <c r="M237" s="176"/>
      <c r="N237" s="176"/>
      <c r="O237" s="175"/>
      <c r="P237" s="176"/>
      <c r="Q237" s="200"/>
      <c r="R237" s="176"/>
      <c r="S237" s="176"/>
      <c r="T237" s="176"/>
      <c r="U237" s="176"/>
      <c r="V237" s="176"/>
      <c r="W237" s="176"/>
      <c r="X237" s="176"/>
      <c r="Y237" s="176"/>
      <c r="Z237" s="176"/>
    </row>
    <row r="238" spans="1:26" s="32" customFormat="1" ht="101.25" customHeight="1">
      <c r="A238" s="143">
        <v>1</v>
      </c>
      <c r="B238" s="1" t="s">
        <v>1173</v>
      </c>
      <c r="C238" s="2" t="s">
        <v>565</v>
      </c>
      <c r="D238" s="24" t="s">
        <v>376</v>
      </c>
      <c r="E238" s="24" t="s">
        <v>376</v>
      </c>
      <c r="F238" s="24" t="s">
        <v>376</v>
      </c>
      <c r="G238" s="2" t="s">
        <v>1174</v>
      </c>
      <c r="H238" s="189">
        <v>2989000</v>
      </c>
      <c r="I238" s="156" t="s">
        <v>1228</v>
      </c>
      <c r="J238" s="186" t="s">
        <v>1182</v>
      </c>
      <c r="K238" s="158" t="s">
        <v>1183</v>
      </c>
      <c r="L238" s="160" t="s">
        <v>1184</v>
      </c>
      <c r="M238" s="160" t="s">
        <v>1185</v>
      </c>
      <c r="N238" s="160" t="s">
        <v>1186</v>
      </c>
      <c r="O238" s="158"/>
      <c r="P238" s="203" t="s">
        <v>1193</v>
      </c>
      <c r="Q238" s="199"/>
      <c r="R238" s="204" t="s">
        <v>630</v>
      </c>
      <c r="S238" s="160" t="s">
        <v>630</v>
      </c>
      <c r="T238" s="160" t="s">
        <v>1194</v>
      </c>
      <c r="U238" s="160" t="s">
        <v>1195</v>
      </c>
      <c r="V238" s="160" t="s">
        <v>630</v>
      </c>
      <c r="W238" s="205">
        <v>1485</v>
      </c>
      <c r="X238" s="160">
        <v>2</v>
      </c>
      <c r="Y238" s="160" t="s">
        <v>1196</v>
      </c>
      <c r="Z238" s="160" t="s">
        <v>100</v>
      </c>
    </row>
    <row r="239" spans="1:26" s="32" customFormat="1" ht="38.25" customHeight="1">
      <c r="A239" s="1">
        <v>2</v>
      </c>
      <c r="B239" s="1" t="s">
        <v>1175</v>
      </c>
      <c r="C239" s="2" t="s">
        <v>1176</v>
      </c>
      <c r="D239" s="2" t="s">
        <v>376</v>
      </c>
      <c r="E239" s="2" t="s">
        <v>100</v>
      </c>
      <c r="F239" s="2" t="s">
        <v>100</v>
      </c>
      <c r="G239" s="2" t="s">
        <v>1177</v>
      </c>
      <c r="H239" s="189">
        <v>869000</v>
      </c>
      <c r="I239" s="156" t="s">
        <v>1228</v>
      </c>
      <c r="J239" s="186" t="s">
        <v>1182</v>
      </c>
      <c r="K239" s="158" t="s">
        <v>1183</v>
      </c>
      <c r="L239" s="33" t="s">
        <v>1184</v>
      </c>
      <c r="M239" s="33" t="s">
        <v>1187</v>
      </c>
      <c r="N239" s="33" t="s">
        <v>1188</v>
      </c>
      <c r="O239" s="158"/>
      <c r="P239" s="33" t="s">
        <v>1197</v>
      </c>
      <c r="Q239" s="198"/>
      <c r="R239" s="33" t="s">
        <v>630</v>
      </c>
      <c r="S239" s="33" t="s">
        <v>630</v>
      </c>
      <c r="T239" s="33" t="s">
        <v>630</v>
      </c>
      <c r="U239" s="33" t="s">
        <v>633</v>
      </c>
      <c r="V239" s="33" t="s">
        <v>630</v>
      </c>
      <c r="W239" s="206">
        <v>299.68</v>
      </c>
      <c r="X239" s="33">
        <v>2</v>
      </c>
      <c r="Y239" s="33" t="s">
        <v>100</v>
      </c>
      <c r="Z239" s="33" t="s">
        <v>100</v>
      </c>
    </row>
    <row r="240" spans="1:26" s="32" customFormat="1" ht="38.25" customHeight="1">
      <c r="A240" s="1">
        <v>3</v>
      </c>
      <c r="B240" s="1" t="s">
        <v>1178</v>
      </c>
      <c r="C240" s="2" t="s">
        <v>1179</v>
      </c>
      <c r="D240" s="2" t="s">
        <v>376</v>
      </c>
      <c r="E240" s="2" t="s">
        <v>376</v>
      </c>
      <c r="F240" s="2" t="s">
        <v>376</v>
      </c>
      <c r="G240" s="2" t="s">
        <v>566</v>
      </c>
      <c r="H240" s="189">
        <v>888000</v>
      </c>
      <c r="I240" s="156" t="s">
        <v>1228</v>
      </c>
      <c r="J240" s="186" t="s">
        <v>749</v>
      </c>
      <c r="K240" s="158" t="s">
        <v>1183</v>
      </c>
      <c r="L240" s="33" t="s">
        <v>1184</v>
      </c>
      <c r="M240" s="33" t="s">
        <v>1189</v>
      </c>
      <c r="N240" s="33" t="s">
        <v>1190</v>
      </c>
      <c r="O240" s="158"/>
      <c r="P240" s="15" t="s">
        <v>1198</v>
      </c>
      <c r="Q240" s="199"/>
      <c r="R240" s="33" t="s">
        <v>630</v>
      </c>
      <c r="S240" s="33" t="s">
        <v>1199</v>
      </c>
      <c r="T240" s="33" t="s">
        <v>1199</v>
      </c>
      <c r="U240" s="33" t="s">
        <v>633</v>
      </c>
      <c r="V240" s="33" t="s">
        <v>629</v>
      </c>
      <c r="W240" s="206">
        <v>281.6</v>
      </c>
      <c r="X240" s="33">
        <v>1</v>
      </c>
      <c r="Y240" s="33" t="s">
        <v>1196</v>
      </c>
      <c r="Z240" s="33" t="s">
        <v>376</v>
      </c>
    </row>
    <row r="241" spans="1:26" s="32" customFormat="1" ht="79.5" customHeight="1">
      <c r="A241" s="1">
        <v>4</v>
      </c>
      <c r="B241" s="1" t="s">
        <v>1180</v>
      </c>
      <c r="C241" s="2" t="s">
        <v>1181</v>
      </c>
      <c r="D241" s="2" t="s">
        <v>376</v>
      </c>
      <c r="E241" s="2" t="s">
        <v>100</v>
      </c>
      <c r="F241" s="2" t="s">
        <v>100</v>
      </c>
      <c r="G241" s="2">
        <v>2007</v>
      </c>
      <c r="H241" s="189">
        <v>645140.97</v>
      </c>
      <c r="I241" s="189" t="s">
        <v>1229</v>
      </c>
      <c r="J241" s="186" t="s">
        <v>1191</v>
      </c>
      <c r="K241" s="158" t="s">
        <v>1183</v>
      </c>
      <c r="L241" s="33" t="s">
        <v>1184</v>
      </c>
      <c r="M241" s="33" t="s">
        <v>1189</v>
      </c>
      <c r="N241" s="33" t="s">
        <v>1192</v>
      </c>
      <c r="O241" s="158"/>
      <c r="P241" s="33" t="s">
        <v>1200</v>
      </c>
      <c r="Q241" s="199"/>
      <c r="R241" s="33" t="s">
        <v>1199</v>
      </c>
      <c r="S241" s="33" t="s">
        <v>1199</v>
      </c>
      <c r="T241" s="33" t="s">
        <v>1199</v>
      </c>
      <c r="U241" s="33" t="s">
        <v>1199</v>
      </c>
      <c r="V241" s="33" t="s">
        <v>630</v>
      </c>
      <c r="W241" s="206">
        <v>173.6</v>
      </c>
      <c r="X241" s="33">
        <v>2</v>
      </c>
      <c r="Y241" s="33" t="s">
        <v>100</v>
      </c>
      <c r="Z241" s="33" t="s">
        <v>100</v>
      </c>
    </row>
    <row r="242" spans="1:26" s="159" customFormat="1" ht="18" customHeight="1">
      <c r="A242" s="224" t="s">
        <v>0</v>
      </c>
      <c r="B242" s="224"/>
      <c r="C242" s="224"/>
      <c r="D242" s="224"/>
      <c r="E242" s="224"/>
      <c r="F242" s="224"/>
      <c r="G242" s="224"/>
      <c r="H242" s="171">
        <f>SUM(H238:H241)</f>
        <v>5391140.97</v>
      </c>
      <c r="I242" s="171"/>
      <c r="J242" s="172"/>
      <c r="K242" s="173"/>
      <c r="L242" s="169"/>
      <c r="M242" s="169"/>
      <c r="N242" s="169"/>
      <c r="O242" s="173"/>
      <c r="P242" s="169"/>
      <c r="Q242" s="169"/>
      <c r="R242" s="169"/>
      <c r="S242" s="169"/>
      <c r="T242" s="169"/>
      <c r="U242" s="169"/>
      <c r="V242" s="169"/>
      <c r="W242" s="169"/>
      <c r="X242" s="169"/>
      <c r="Y242" s="169"/>
      <c r="Z242" s="169"/>
    </row>
    <row r="243" spans="1:26" s="159" customFormat="1" ht="18" customHeight="1">
      <c r="A243" s="220" t="s">
        <v>65</v>
      </c>
      <c r="B243" s="220"/>
      <c r="C243" s="220"/>
      <c r="D243" s="220"/>
      <c r="E243" s="220"/>
      <c r="F243" s="220"/>
      <c r="G243" s="220"/>
      <c r="H243" s="154"/>
      <c r="I243" s="154"/>
      <c r="J243" s="174"/>
      <c r="K243" s="175"/>
      <c r="L243" s="176"/>
      <c r="M243" s="176"/>
      <c r="N243" s="176"/>
      <c r="O243" s="175"/>
      <c r="P243" s="176"/>
      <c r="Q243" s="176"/>
      <c r="R243" s="176"/>
      <c r="S243" s="176"/>
      <c r="T243" s="176"/>
      <c r="U243" s="176"/>
      <c r="V243" s="176"/>
      <c r="W243" s="176"/>
      <c r="X243" s="176"/>
      <c r="Y243" s="176"/>
      <c r="Z243" s="176"/>
    </row>
    <row r="244" spans="1:44" s="32" customFormat="1" ht="147.75" customHeight="1">
      <c r="A244" s="2" t="s">
        <v>262</v>
      </c>
      <c r="B244" s="1" t="s">
        <v>511</v>
      </c>
      <c r="C244" s="2" t="s">
        <v>512</v>
      </c>
      <c r="D244" s="24" t="s">
        <v>513</v>
      </c>
      <c r="E244" s="24" t="s">
        <v>61</v>
      </c>
      <c r="F244" s="160" t="s">
        <v>61</v>
      </c>
      <c r="G244" s="33">
        <v>1935</v>
      </c>
      <c r="H244" s="190">
        <v>1167000</v>
      </c>
      <c r="I244" s="190" t="s">
        <v>1228</v>
      </c>
      <c r="J244" s="191" t="s">
        <v>514</v>
      </c>
      <c r="K244" s="64" t="s">
        <v>515</v>
      </c>
      <c r="L244" s="160" t="s">
        <v>516</v>
      </c>
      <c r="M244" s="160" t="s">
        <v>517</v>
      </c>
      <c r="N244" s="160" t="s">
        <v>518</v>
      </c>
      <c r="O244" s="158" t="s">
        <v>519</v>
      </c>
      <c r="P244" s="188" t="s">
        <v>537</v>
      </c>
      <c r="Q244" s="160" t="s">
        <v>539</v>
      </c>
      <c r="R244" s="160" t="s">
        <v>538</v>
      </c>
      <c r="S244" s="160" t="s">
        <v>398</v>
      </c>
      <c r="T244" s="160" t="s">
        <v>398</v>
      </c>
      <c r="U244" s="160" t="s">
        <v>398</v>
      </c>
      <c r="V244" s="160" t="s">
        <v>398</v>
      </c>
      <c r="W244" s="160">
        <v>402.1</v>
      </c>
      <c r="X244" s="160">
        <v>2</v>
      </c>
      <c r="Y244" s="160" t="s">
        <v>513</v>
      </c>
      <c r="Z244" s="160" t="s">
        <v>61</v>
      </c>
      <c r="AA244" s="166"/>
      <c r="AB244" s="166"/>
      <c r="AC244" s="166"/>
      <c r="AD244" s="166"/>
      <c r="AE244" s="166"/>
      <c r="AF244" s="166"/>
      <c r="AG244" s="166"/>
      <c r="AH244" s="166"/>
      <c r="AI244" s="166"/>
      <c r="AJ244" s="166"/>
      <c r="AK244" s="166"/>
      <c r="AL244" s="166"/>
      <c r="AM244" s="166"/>
      <c r="AN244" s="166"/>
      <c r="AO244" s="166"/>
      <c r="AP244" s="166"/>
      <c r="AQ244" s="166"/>
      <c r="AR244" s="166"/>
    </row>
    <row r="245" spans="1:26" s="159" customFormat="1" ht="18" customHeight="1">
      <c r="A245" s="224" t="s">
        <v>0</v>
      </c>
      <c r="B245" s="224"/>
      <c r="C245" s="224"/>
      <c r="D245" s="224"/>
      <c r="E245" s="224"/>
      <c r="F245" s="224"/>
      <c r="G245" s="224"/>
      <c r="H245" s="170">
        <f>SUM(H244)</f>
        <v>1167000</v>
      </c>
      <c r="I245" s="171"/>
      <c r="J245" s="172"/>
      <c r="K245" s="173"/>
      <c r="L245" s="169"/>
      <c r="M245" s="169"/>
      <c r="N245" s="169"/>
      <c r="O245" s="173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  <c r="Z245" s="169"/>
    </row>
    <row r="246" spans="1:26" s="32" customFormat="1" ht="18" customHeight="1">
      <c r="A246" s="220" t="s">
        <v>78</v>
      </c>
      <c r="B246" s="220"/>
      <c r="C246" s="220"/>
      <c r="D246" s="220"/>
      <c r="E246" s="220"/>
      <c r="F246" s="220"/>
      <c r="G246" s="220"/>
      <c r="H246" s="154"/>
      <c r="I246" s="154"/>
      <c r="J246" s="174"/>
      <c r="K246" s="175"/>
      <c r="L246" s="176"/>
      <c r="M246" s="176"/>
      <c r="N246" s="176"/>
      <c r="O246" s="175"/>
      <c r="P246" s="176"/>
      <c r="Q246" s="176"/>
      <c r="R246" s="176"/>
      <c r="S246" s="176"/>
      <c r="T246" s="176"/>
      <c r="U246" s="176"/>
      <c r="V246" s="176"/>
      <c r="W246" s="176"/>
      <c r="X246" s="176"/>
      <c r="Y246" s="176"/>
      <c r="Z246" s="176"/>
    </row>
    <row r="247" spans="1:26" s="166" customFormat="1" ht="54.75" customHeight="1">
      <c r="A247" s="33">
        <v>1</v>
      </c>
      <c r="B247" s="158" t="s">
        <v>374</v>
      </c>
      <c r="C247" s="2" t="s">
        <v>375</v>
      </c>
      <c r="D247" s="24" t="s">
        <v>376</v>
      </c>
      <c r="E247" s="24" t="s">
        <v>100</v>
      </c>
      <c r="F247" s="24" t="s">
        <v>100</v>
      </c>
      <c r="G247" s="2">
        <v>1978</v>
      </c>
      <c r="H247" s="193">
        <v>943000</v>
      </c>
      <c r="I247" s="193" t="s">
        <v>1228</v>
      </c>
      <c r="J247" s="163" t="s">
        <v>392</v>
      </c>
      <c r="K247" s="158" t="s">
        <v>393</v>
      </c>
      <c r="L247" s="160" t="s">
        <v>394</v>
      </c>
      <c r="M247" s="160" t="s">
        <v>395</v>
      </c>
      <c r="N247" s="160" t="s">
        <v>396</v>
      </c>
      <c r="O247" s="158" t="s">
        <v>520</v>
      </c>
      <c r="P247" s="160" t="s">
        <v>397</v>
      </c>
      <c r="Q247" s="160" t="s">
        <v>398</v>
      </c>
      <c r="R247" s="160" t="s">
        <v>398</v>
      </c>
      <c r="S247" s="160" t="s">
        <v>398</v>
      </c>
      <c r="T247" s="160" t="s">
        <v>398</v>
      </c>
      <c r="U247" s="160" t="s">
        <v>398</v>
      </c>
      <c r="V247" s="160" t="s">
        <v>398</v>
      </c>
      <c r="W247" s="192">
        <v>325</v>
      </c>
      <c r="X247" s="192">
        <v>1</v>
      </c>
      <c r="Y247" s="192" t="s">
        <v>61</v>
      </c>
      <c r="Z247" s="192" t="s">
        <v>61</v>
      </c>
    </row>
    <row r="248" spans="1:26" s="166" customFormat="1" ht="44.25" customHeight="1">
      <c r="A248" s="33">
        <v>2</v>
      </c>
      <c r="B248" s="158" t="s">
        <v>377</v>
      </c>
      <c r="C248" s="2" t="s">
        <v>378</v>
      </c>
      <c r="D248" s="24" t="s">
        <v>376</v>
      </c>
      <c r="E248" s="24" t="s">
        <v>100</v>
      </c>
      <c r="F248" s="24" t="s">
        <v>100</v>
      </c>
      <c r="G248" s="33">
        <v>1988</v>
      </c>
      <c r="H248" s="193">
        <v>1299000</v>
      </c>
      <c r="I248" s="193" t="s">
        <v>1228</v>
      </c>
      <c r="J248" s="163" t="s">
        <v>399</v>
      </c>
      <c r="K248" s="158" t="s">
        <v>400</v>
      </c>
      <c r="L248" s="160" t="s">
        <v>401</v>
      </c>
      <c r="M248" s="160" t="s">
        <v>402</v>
      </c>
      <c r="N248" s="160" t="s">
        <v>403</v>
      </c>
      <c r="O248" s="158" t="s">
        <v>521</v>
      </c>
      <c r="P248" s="160" t="s">
        <v>397</v>
      </c>
      <c r="Q248" s="160" t="s">
        <v>404</v>
      </c>
      <c r="R248" s="160" t="s">
        <v>404</v>
      </c>
      <c r="S248" s="160" t="s">
        <v>404</v>
      </c>
      <c r="T248" s="160" t="s">
        <v>404</v>
      </c>
      <c r="U248" s="160" t="s">
        <v>397</v>
      </c>
      <c r="V248" s="160" t="s">
        <v>404</v>
      </c>
      <c r="W248" s="192">
        <v>201</v>
      </c>
      <c r="X248" s="192">
        <v>1</v>
      </c>
      <c r="Y248" s="192" t="s">
        <v>61</v>
      </c>
      <c r="Z248" s="192" t="s">
        <v>61</v>
      </c>
    </row>
    <row r="249" spans="1:26" s="166" customFormat="1" ht="52.5" customHeight="1">
      <c r="A249" s="33">
        <v>3</v>
      </c>
      <c r="B249" s="158" t="s">
        <v>379</v>
      </c>
      <c r="C249" s="2" t="s">
        <v>99</v>
      </c>
      <c r="D249" s="14" t="s">
        <v>376</v>
      </c>
      <c r="E249" s="24" t="s">
        <v>100</v>
      </c>
      <c r="F249" s="24" t="s">
        <v>100</v>
      </c>
      <c r="G249" s="2">
        <v>1978</v>
      </c>
      <c r="H249" s="193">
        <v>1811000</v>
      </c>
      <c r="I249" s="193" t="s">
        <v>1228</v>
      </c>
      <c r="J249" s="163" t="s">
        <v>405</v>
      </c>
      <c r="K249" s="158" t="s">
        <v>406</v>
      </c>
      <c r="L249" s="33" t="s">
        <v>407</v>
      </c>
      <c r="M249" s="33" t="s">
        <v>403</v>
      </c>
      <c r="N249" s="33" t="s">
        <v>408</v>
      </c>
      <c r="O249" s="158" t="s">
        <v>522</v>
      </c>
      <c r="P249" s="160" t="s">
        <v>397</v>
      </c>
      <c r="Q249" s="160" t="s">
        <v>398</v>
      </c>
      <c r="R249" s="34" t="s">
        <v>398</v>
      </c>
      <c r="S249" s="34" t="s">
        <v>398</v>
      </c>
      <c r="T249" s="34" t="s">
        <v>398</v>
      </c>
      <c r="U249" s="34" t="s">
        <v>397</v>
      </c>
      <c r="V249" s="34" t="s">
        <v>398</v>
      </c>
      <c r="W249" s="34">
        <v>180</v>
      </c>
      <c r="X249" s="34">
        <v>1</v>
      </c>
      <c r="Y249" s="34" t="s">
        <v>61</v>
      </c>
      <c r="Z249" s="34" t="s">
        <v>61</v>
      </c>
    </row>
    <row r="250" spans="1:26" s="166" customFormat="1" ht="44.25" customHeight="1">
      <c r="A250" s="33">
        <v>4</v>
      </c>
      <c r="B250" s="158" t="s">
        <v>380</v>
      </c>
      <c r="C250" s="2" t="s">
        <v>381</v>
      </c>
      <c r="D250" s="14" t="s">
        <v>376</v>
      </c>
      <c r="E250" s="24" t="s">
        <v>100</v>
      </c>
      <c r="F250" s="24" t="s">
        <v>100</v>
      </c>
      <c r="G250" s="2">
        <v>1905</v>
      </c>
      <c r="H250" s="193">
        <v>213000</v>
      </c>
      <c r="I250" s="193" t="s">
        <v>1228</v>
      </c>
      <c r="J250" s="163" t="s">
        <v>409</v>
      </c>
      <c r="K250" s="158" t="s">
        <v>410</v>
      </c>
      <c r="L250" s="34" t="s">
        <v>411</v>
      </c>
      <c r="M250" s="34" t="s">
        <v>397</v>
      </c>
      <c r="N250" s="33" t="s">
        <v>412</v>
      </c>
      <c r="O250" s="158" t="s">
        <v>523</v>
      </c>
      <c r="P250" s="160" t="s">
        <v>397</v>
      </c>
      <c r="Q250" s="160" t="s">
        <v>453</v>
      </c>
      <c r="R250" s="34" t="s">
        <v>398</v>
      </c>
      <c r="S250" s="34" t="s">
        <v>398</v>
      </c>
      <c r="T250" s="34" t="s">
        <v>398</v>
      </c>
      <c r="U250" s="34" t="s">
        <v>397</v>
      </c>
      <c r="V250" s="34" t="s">
        <v>397</v>
      </c>
      <c r="W250" s="34">
        <v>130</v>
      </c>
      <c r="X250" s="34">
        <v>1</v>
      </c>
      <c r="Y250" s="34" t="s">
        <v>61</v>
      </c>
      <c r="Z250" s="34" t="s">
        <v>61</v>
      </c>
    </row>
    <row r="251" spans="1:26" s="166" customFormat="1" ht="44.25" customHeight="1">
      <c r="A251" s="33">
        <v>5</v>
      </c>
      <c r="B251" s="158" t="s">
        <v>382</v>
      </c>
      <c r="C251" s="3" t="s">
        <v>99</v>
      </c>
      <c r="D251" s="14" t="s">
        <v>376</v>
      </c>
      <c r="E251" s="24" t="s">
        <v>100</v>
      </c>
      <c r="F251" s="24" t="s">
        <v>100</v>
      </c>
      <c r="G251" s="2">
        <v>2000</v>
      </c>
      <c r="H251" s="193">
        <v>595000</v>
      </c>
      <c r="I251" s="208" t="s">
        <v>1228</v>
      </c>
      <c r="J251" s="163" t="s">
        <v>392</v>
      </c>
      <c r="K251" s="158" t="s">
        <v>393</v>
      </c>
      <c r="L251" s="34" t="s">
        <v>413</v>
      </c>
      <c r="M251" s="33" t="s">
        <v>414</v>
      </c>
      <c r="N251" s="33" t="s">
        <v>415</v>
      </c>
      <c r="O251" s="158" t="s">
        <v>524</v>
      </c>
      <c r="P251" s="160" t="s">
        <v>397</v>
      </c>
      <c r="Q251" s="160" t="s">
        <v>398</v>
      </c>
      <c r="R251" s="34" t="s">
        <v>398</v>
      </c>
      <c r="S251" s="34" t="s">
        <v>398</v>
      </c>
      <c r="T251" s="34" t="s">
        <v>398</v>
      </c>
      <c r="U251" s="34" t="s">
        <v>398</v>
      </c>
      <c r="V251" s="34" t="s">
        <v>398</v>
      </c>
      <c r="W251" s="34">
        <v>60</v>
      </c>
      <c r="X251" s="34">
        <v>1</v>
      </c>
      <c r="Y251" s="34" t="s">
        <v>61</v>
      </c>
      <c r="Z251" s="34" t="s">
        <v>61</v>
      </c>
    </row>
    <row r="252" spans="1:26" s="166" customFormat="1" ht="33.75" customHeight="1">
      <c r="A252" s="33">
        <v>6</v>
      </c>
      <c r="B252" s="158" t="s">
        <v>383</v>
      </c>
      <c r="C252" s="2" t="s">
        <v>384</v>
      </c>
      <c r="D252" s="14" t="s">
        <v>376</v>
      </c>
      <c r="E252" s="24" t="s">
        <v>100</v>
      </c>
      <c r="F252" s="24" t="s">
        <v>100</v>
      </c>
      <c r="G252" s="2">
        <v>2000</v>
      </c>
      <c r="H252" s="193">
        <v>178031.1</v>
      </c>
      <c r="I252" s="208" t="s">
        <v>1229</v>
      </c>
      <c r="J252" s="163" t="s">
        <v>392</v>
      </c>
      <c r="K252" s="158" t="s">
        <v>416</v>
      </c>
      <c r="L252" s="34" t="s">
        <v>413</v>
      </c>
      <c r="M252" s="34" t="s">
        <v>417</v>
      </c>
      <c r="N252" s="33" t="s">
        <v>418</v>
      </c>
      <c r="O252" s="158" t="s">
        <v>524</v>
      </c>
      <c r="P252" s="160" t="s">
        <v>397</v>
      </c>
      <c r="Q252" s="160" t="s">
        <v>398</v>
      </c>
      <c r="R252" s="34" t="s">
        <v>398</v>
      </c>
      <c r="S252" s="34" t="s">
        <v>398</v>
      </c>
      <c r="T252" s="34" t="s">
        <v>398</v>
      </c>
      <c r="U252" s="34" t="s">
        <v>419</v>
      </c>
      <c r="V252" s="34" t="s">
        <v>398</v>
      </c>
      <c r="W252" s="34">
        <v>46.5</v>
      </c>
      <c r="X252" s="34">
        <v>1</v>
      </c>
      <c r="Y252" s="34" t="s">
        <v>61</v>
      </c>
      <c r="Z252" s="34" t="s">
        <v>61</v>
      </c>
    </row>
    <row r="253" spans="1:26" s="166" customFormat="1" ht="33.75" customHeight="1">
      <c r="A253" s="33">
        <v>7</v>
      </c>
      <c r="B253" s="158" t="s">
        <v>385</v>
      </c>
      <c r="C253" s="2" t="s">
        <v>384</v>
      </c>
      <c r="D253" s="14" t="s">
        <v>376</v>
      </c>
      <c r="E253" s="24" t="s">
        <v>100</v>
      </c>
      <c r="F253" s="24" t="s">
        <v>100</v>
      </c>
      <c r="G253" s="2">
        <v>1990</v>
      </c>
      <c r="H253" s="195">
        <v>10900</v>
      </c>
      <c r="I253" s="209" t="s">
        <v>1229</v>
      </c>
      <c r="J253" s="163" t="s">
        <v>409</v>
      </c>
      <c r="K253" s="158" t="s">
        <v>420</v>
      </c>
      <c r="L253" s="34" t="s">
        <v>413</v>
      </c>
      <c r="M253" s="34" t="s">
        <v>421</v>
      </c>
      <c r="N253" s="34" t="s">
        <v>422</v>
      </c>
      <c r="O253" s="158" t="s">
        <v>525</v>
      </c>
      <c r="P253" s="196" t="s">
        <v>423</v>
      </c>
      <c r="Q253" s="160" t="s">
        <v>398</v>
      </c>
      <c r="R253" s="34" t="s">
        <v>398</v>
      </c>
      <c r="S253" s="34" t="s">
        <v>398</v>
      </c>
      <c r="T253" s="34" t="s">
        <v>398</v>
      </c>
      <c r="U253" s="34" t="s">
        <v>397</v>
      </c>
      <c r="V253" s="34" t="s">
        <v>398</v>
      </c>
      <c r="W253" s="194"/>
      <c r="X253" s="34">
        <v>1</v>
      </c>
      <c r="Y253" s="34" t="s">
        <v>61</v>
      </c>
      <c r="Z253" s="34" t="s">
        <v>61</v>
      </c>
    </row>
    <row r="254" spans="1:26" s="166" customFormat="1" ht="33.75" customHeight="1">
      <c r="A254" s="33">
        <v>8</v>
      </c>
      <c r="B254" s="158" t="s">
        <v>386</v>
      </c>
      <c r="C254" s="2" t="s">
        <v>384</v>
      </c>
      <c r="D254" s="14" t="s">
        <v>376</v>
      </c>
      <c r="E254" s="24" t="s">
        <v>100</v>
      </c>
      <c r="F254" s="24" t="s">
        <v>100</v>
      </c>
      <c r="G254" s="2">
        <v>1997</v>
      </c>
      <c r="H254" s="195">
        <v>89031.44</v>
      </c>
      <c r="I254" s="209" t="s">
        <v>1229</v>
      </c>
      <c r="J254" s="163" t="s">
        <v>409</v>
      </c>
      <c r="K254" s="158" t="s">
        <v>424</v>
      </c>
      <c r="L254" s="34" t="s">
        <v>425</v>
      </c>
      <c r="M254" s="34" t="s">
        <v>421</v>
      </c>
      <c r="N254" s="34" t="s">
        <v>422</v>
      </c>
      <c r="O254" s="158" t="s">
        <v>523</v>
      </c>
      <c r="P254" s="165" t="s">
        <v>397</v>
      </c>
      <c r="Q254" s="160" t="s">
        <v>398</v>
      </c>
      <c r="R254" s="34" t="s">
        <v>398</v>
      </c>
      <c r="S254" s="34" t="s">
        <v>398</v>
      </c>
      <c r="T254" s="34" t="s">
        <v>398</v>
      </c>
      <c r="U254" s="34" t="s">
        <v>397</v>
      </c>
      <c r="V254" s="34" t="s">
        <v>398</v>
      </c>
      <c r="W254" s="194"/>
      <c r="X254" s="34">
        <v>1</v>
      </c>
      <c r="Y254" s="34" t="s">
        <v>61</v>
      </c>
      <c r="Z254" s="34" t="s">
        <v>61</v>
      </c>
    </row>
    <row r="255" spans="1:26" s="166" customFormat="1" ht="33.75" customHeight="1">
      <c r="A255" s="33">
        <v>9</v>
      </c>
      <c r="B255" s="158" t="s">
        <v>385</v>
      </c>
      <c r="C255" s="2" t="s">
        <v>384</v>
      </c>
      <c r="D255" s="14" t="s">
        <v>376</v>
      </c>
      <c r="E255" s="24" t="s">
        <v>100</v>
      </c>
      <c r="F255" s="24" t="s">
        <v>100</v>
      </c>
      <c r="G255" s="2">
        <v>1997</v>
      </c>
      <c r="H255" s="195">
        <v>111145.19</v>
      </c>
      <c r="I255" s="209" t="s">
        <v>1229</v>
      </c>
      <c r="J255" s="163" t="s">
        <v>409</v>
      </c>
      <c r="K255" s="158" t="s">
        <v>426</v>
      </c>
      <c r="L255" s="34" t="s">
        <v>427</v>
      </c>
      <c r="M255" s="34" t="s">
        <v>421</v>
      </c>
      <c r="N255" s="34" t="s">
        <v>428</v>
      </c>
      <c r="O255" s="158" t="s">
        <v>526</v>
      </c>
      <c r="P255" s="165" t="s">
        <v>397</v>
      </c>
      <c r="Q255" s="160" t="s">
        <v>398</v>
      </c>
      <c r="R255" s="34" t="s">
        <v>398</v>
      </c>
      <c r="S255" s="34" t="s">
        <v>398</v>
      </c>
      <c r="T255" s="34" t="s">
        <v>398</v>
      </c>
      <c r="U255" s="34" t="s">
        <v>397</v>
      </c>
      <c r="V255" s="34" t="s">
        <v>398</v>
      </c>
      <c r="W255" s="194"/>
      <c r="X255" s="34">
        <v>1</v>
      </c>
      <c r="Y255" s="34" t="s">
        <v>61</v>
      </c>
      <c r="Z255" s="34" t="s">
        <v>61</v>
      </c>
    </row>
    <row r="256" spans="1:26" s="166" customFormat="1" ht="33.75" customHeight="1">
      <c r="A256" s="33">
        <v>10</v>
      </c>
      <c r="B256" s="158" t="s">
        <v>385</v>
      </c>
      <c r="C256" s="2" t="s">
        <v>384</v>
      </c>
      <c r="D256" s="14" t="s">
        <v>376</v>
      </c>
      <c r="E256" s="24" t="s">
        <v>100</v>
      </c>
      <c r="F256" s="24" t="s">
        <v>100</v>
      </c>
      <c r="G256" s="2">
        <v>1970</v>
      </c>
      <c r="H256" s="195">
        <f>73445.8+13363.42</f>
        <v>86809.22</v>
      </c>
      <c r="I256" s="209" t="s">
        <v>1229</v>
      </c>
      <c r="J256" s="163" t="s">
        <v>409</v>
      </c>
      <c r="K256" s="158" t="s">
        <v>429</v>
      </c>
      <c r="L256" s="34" t="s">
        <v>430</v>
      </c>
      <c r="M256" s="34" t="s">
        <v>421</v>
      </c>
      <c r="N256" s="34" t="s">
        <v>422</v>
      </c>
      <c r="O256" s="158" t="s">
        <v>527</v>
      </c>
      <c r="P256" s="165" t="s">
        <v>397</v>
      </c>
      <c r="Q256" s="160" t="s">
        <v>398</v>
      </c>
      <c r="R256" s="34" t="s">
        <v>398</v>
      </c>
      <c r="S256" s="34" t="s">
        <v>398</v>
      </c>
      <c r="T256" s="34" t="s">
        <v>398</v>
      </c>
      <c r="U256" s="34" t="s">
        <v>397</v>
      </c>
      <c r="V256" s="34" t="s">
        <v>398</v>
      </c>
      <c r="W256" s="194"/>
      <c r="X256" s="34">
        <v>1</v>
      </c>
      <c r="Y256" s="34" t="s">
        <v>61</v>
      </c>
      <c r="Z256" s="34" t="s">
        <v>61</v>
      </c>
    </row>
    <row r="257" spans="1:26" s="166" customFormat="1" ht="33.75" customHeight="1">
      <c r="A257" s="33">
        <v>11</v>
      </c>
      <c r="B257" s="158" t="s">
        <v>387</v>
      </c>
      <c r="C257" s="2" t="s">
        <v>384</v>
      </c>
      <c r="D257" s="14" t="s">
        <v>376</v>
      </c>
      <c r="E257" s="24" t="s">
        <v>100</v>
      </c>
      <c r="F257" s="24" t="s">
        <v>100</v>
      </c>
      <c r="G257" s="2">
        <v>1978</v>
      </c>
      <c r="H257" s="189">
        <v>36152.15</v>
      </c>
      <c r="I257" s="210" t="s">
        <v>1229</v>
      </c>
      <c r="J257" s="163" t="s">
        <v>431</v>
      </c>
      <c r="K257" s="158" t="s">
        <v>406</v>
      </c>
      <c r="L257" s="34" t="s">
        <v>425</v>
      </c>
      <c r="M257" s="34" t="s">
        <v>421</v>
      </c>
      <c r="N257" s="34" t="s">
        <v>432</v>
      </c>
      <c r="O257" s="158" t="s">
        <v>528</v>
      </c>
      <c r="P257" s="165" t="s">
        <v>397</v>
      </c>
      <c r="Q257" s="160" t="s">
        <v>398</v>
      </c>
      <c r="R257" s="34" t="s">
        <v>398</v>
      </c>
      <c r="S257" s="34" t="s">
        <v>398</v>
      </c>
      <c r="T257" s="34" t="s">
        <v>398</v>
      </c>
      <c r="U257" s="34" t="s">
        <v>397</v>
      </c>
      <c r="V257" s="34" t="s">
        <v>398</v>
      </c>
      <c r="W257" s="34">
        <v>22</v>
      </c>
      <c r="X257" s="34">
        <v>1</v>
      </c>
      <c r="Y257" s="34" t="s">
        <v>61</v>
      </c>
      <c r="Z257" s="34" t="s">
        <v>61</v>
      </c>
    </row>
    <row r="258" spans="1:26" s="166" customFormat="1" ht="33.75" customHeight="1">
      <c r="A258" s="33">
        <v>12</v>
      </c>
      <c r="B258" s="158" t="s">
        <v>388</v>
      </c>
      <c r="C258" s="2" t="s">
        <v>384</v>
      </c>
      <c r="D258" s="14" t="s">
        <v>376</v>
      </c>
      <c r="E258" s="24" t="s">
        <v>100</v>
      </c>
      <c r="F258" s="24" t="s">
        <v>100</v>
      </c>
      <c r="G258" s="2">
        <v>1980</v>
      </c>
      <c r="H258" s="195">
        <v>31495</v>
      </c>
      <c r="I258" s="209" t="s">
        <v>1229</v>
      </c>
      <c r="J258" s="163" t="s">
        <v>409</v>
      </c>
      <c r="K258" s="158" t="s">
        <v>433</v>
      </c>
      <c r="L258" s="34" t="s">
        <v>425</v>
      </c>
      <c r="M258" s="34" t="s">
        <v>421</v>
      </c>
      <c r="N258" s="34" t="s">
        <v>434</v>
      </c>
      <c r="O258" s="158" t="s">
        <v>529</v>
      </c>
      <c r="P258" s="165" t="s">
        <v>397</v>
      </c>
      <c r="Q258" s="160" t="s">
        <v>398</v>
      </c>
      <c r="R258" s="34" t="s">
        <v>398</v>
      </c>
      <c r="S258" s="34" t="s">
        <v>398</v>
      </c>
      <c r="T258" s="34" t="s">
        <v>398</v>
      </c>
      <c r="U258" s="34" t="s">
        <v>397</v>
      </c>
      <c r="V258" s="34" t="s">
        <v>398</v>
      </c>
      <c r="W258" s="194"/>
      <c r="X258" s="34">
        <v>1</v>
      </c>
      <c r="Y258" s="34" t="s">
        <v>61</v>
      </c>
      <c r="Z258" s="34" t="s">
        <v>61</v>
      </c>
    </row>
    <row r="259" spans="1:26" s="166" customFormat="1" ht="33.75" customHeight="1">
      <c r="A259" s="33">
        <v>13</v>
      </c>
      <c r="B259" s="158" t="s">
        <v>386</v>
      </c>
      <c r="C259" s="2" t="s">
        <v>384</v>
      </c>
      <c r="D259" s="14" t="s">
        <v>376</v>
      </c>
      <c r="E259" s="24" t="s">
        <v>100</v>
      </c>
      <c r="F259" s="24" t="s">
        <v>100</v>
      </c>
      <c r="G259" s="2">
        <v>1983</v>
      </c>
      <c r="H259" s="195">
        <v>90931.57</v>
      </c>
      <c r="I259" s="209" t="s">
        <v>1229</v>
      </c>
      <c r="J259" s="163" t="s">
        <v>409</v>
      </c>
      <c r="K259" s="158" t="s">
        <v>435</v>
      </c>
      <c r="L259" s="34" t="s">
        <v>425</v>
      </c>
      <c r="M259" s="34" t="s">
        <v>421</v>
      </c>
      <c r="N259" s="34" t="s">
        <v>422</v>
      </c>
      <c r="O259" s="158" t="s">
        <v>530</v>
      </c>
      <c r="P259" s="165" t="s">
        <v>397</v>
      </c>
      <c r="Q259" s="160" t="s">
        <v>398</v>
      </c>
      <c r="R259" s="34" t="s">
        <v>398</v>
      </c>
      <c r="S259" s="34" t="s">
        <v>398</v>
      </c>
      <c r="T259" s="34" t="s">
        <v>398</v>
      </c>
      <c r="U259" s="34" t="s">
        <v>397</v>
      </c>
      <c r="V259" s="34" t="s">
        <v>398</v>
      </c>
      <c r="W259" s="194"/>
      <c r="X259" s="34">
        <v>1</v>
      </c>
      <c r="Y259" s="34" t="s">
        <v>61</v>
      </c>
      <c r="Z259" s="34" t="s">
        <v>61</v>
      </c>
    </row>
    <row r="260" spans="1:26" s="166" customFormat="1" ht="33.75" customHeight="1">
      <c r="A260" s="33">
        <v>14</v>
      </c>
      <c r="B260" s="158" t="s">
        <v>388</v>
      </c>
      <c r="C260" s="2" t="s">
        <v>384</v>
      </c>
      <c r="D260" s="14" t="s">
        <v>376</v>
      </c>
      <c r="E260" s="24" t="s">
        <v>100</v>
      </c>
      <c r="F260" s="24" t="s">
        <v>100</v>
      </c>
      <c r="G260" s="2">
        <v>1989</v>
      </c>
      <c r="H260" s="195">
        <v>3013</v>
      </c>
      <c r="I260" s="209" t="s">
        <v>1229</v>
      </c>
      <c r="J260" s="163" t="s">
        <v>409</v>
      </c>
      <c r="K260" s="158" t="s">
        <v>436</v>
      </c>
      <c r="L260" s="34" t="s">
        <v>425</v>
      </c>
      <c r="M260" s="34" t="s">
        <v>421</v>
      </c>
      <c r="N260" s="34" t="s">
        <v>422</v>
      </c>
      <c r="O260" s="158" t="s">
        <v>531</v>
      </c>
      <c r="P260" s="165" t="s">
        <v>397</v>
      </c>
      <c r="Q260" s="160" t="s">
        <v>398</v>
      </c>
      <c r="R260" s="34" t="s">
        <v>398</v>
      </c>
      <c r="S260" s="34" t="s">
        <v>398</v>
      </c>
      <c r="T260" s="34" t="s">
        <v>398</v>
      </c>
      <c r="U260" s="34" t="s">
        <v>397</v>
      </c>
      <c r="V260" s="34" t="s">
        <v>398</v>
      </c>
      <c r="W260" s="194"/>
      <c r="X260" s="34">
        <v>1</v>
      </c>
      <c r="Y260" s="34" t="s">
        <v>61</v>
      </c>
      <c r="Z260" s="34" t="s">
        <v>61</v>
      </c>
    </row>
    <row r="261" spans="1:26" s="166" customFormat="1" ht="33.75" customHeight="1">
      <c r="A261" s="33">
        <v>15</v>
      </c>
      <c r="B261" s="158" t="s">
        <v>388</v>
      </c>
      <c r="C261" s="2" t="s">
        <v>384</v>
      </c>
      <c r="D261" s="14" t="s">
        <v>376</v>
      </c>
      <c r="E261" s="24" t="s">
        <v>100</v>
      </c>
      <c r="F261" s="24" t="s">
        <v>100</v>
      </c>
      <c r="G261" s="2">
        <v>1980</v>
      </c>
      <c r="H261" s="195">
        <v>11884</v>
      </c>
      <c r="I261" s="209" t="s">
        <v>1229</v>
      </c>
      <c r="J261" s="163" t="s">
        <v>409</v>
      </c>
      <c r="K261" s="158" t="s">
        <v>437</v>
      </c>
      <c r="L261" s="34" t="s">
        <v>425</v>
      </c>
      <c r="M261" s="34" t="s">
        <v>421</v>
      </c>
      <c r="N261" s="34" t="s">
        <v>422</v>
      </c>
      <c r="O261" s="158" t="s">
        <v>532</v>
      </c>
      <c r="P261" s="165" t="s">
        <v>397</v>
      </c>
      <c r="Q261" s="160" t="s">
        <v>398</v>
      </c>
      <c r="R261" s="34" t="s">
        <v>398</v>
      </c>
      <c r="S261" s="34" t="s">
        <v>398</v>
      </c>
      <c r="T261" s="34" t="s">
        <v>398</v>
      </c>
      <c r="U261" s="34" t="s">
        <v>397</v>
      </c>
      <c r="V261" s="34" t="s">
        <v>398</v>
      </c>
      <c r="W261" s="194"/>
      <c r="X261" s="34">
        <v>1</v>
      </c>
      <c r="Y261" s="34" t="s">
        <v>61</v>
      </c>
      <c r="Z261" s="34" t="s">
        <v>61</v>
      </c>
    </row>
    <row r="262" spans="1:26" s="166" customFormat="1" ht="33.75" customHeight="1">
      <c r="A262" s="33">
        <v>16</v>
      </c>
      <c r="B262" s="158" t="s">
        <v>388</v>
      </c>
      <c r="C262" s="2" t="s">
        <v>384</v>
      </c>
      <c r="D262" s="14" t="s">
        <v>376</v>
      </c>
      <c r="E262" s="24" t="s">
        <v>100</v>
      </c>
      <c r="F262" s="24" t="s">
        <v>100</v>
      </c>
      <c r="G262" s="2">
        <v>1975</v>
      </c>
      <c r="H262" s="195">
        <v>97995</v>
      </c>
      <c r="I262" s="209" t="s">
        <v>1229</v>
      </c>
      <c r="J262" s="163" t="s">
        <v>409</v>
      </c>
      <c r="K262" s="158" t="s">
        <v>438</v>
      </c>
      <c r="L262" s="34" t="s">
        <v>425</v>
      </c>
      <c r="M262" s="34" t="s">
        <v>439</v>
      </c>
      <c r="N262" s="34" t="s">
        <v>428</v>
      </c>
      <c r="O262" s="158" t="s">
        <v>533</v>
      </c>
      <c r="P262" s="196" t="s">
        <v>440</v>
      </c>
      <c r="Q262" s="160" t="s">
        <v>398</v>
      </c>
      <c r="R262" s="34" t="s">
        <v>398</v>
      </c>
      <c r="S262" s="34" t="s">
        <v>398</v>
      </c>
      <c r="T262" s="34" t="s">
        <v>398</v>
      </c>
      <c r="U262" s="34" t="s">
        <v>397</v>
      </c>
      <c r="V262" s="34" t="s">
        <v>398</v>
      </c>
      <c r="W262" s="194"/>
      <c r="X262" s="34">
        <v>1</v>
      </c>
      <c r="Y262" s="34" t="s">
        <v>61</v>
      </c>
      <c r="Z262" s="34" t="s">
        <v>61</v>
      </c>
    </row>
    <row r="263" spans="1:26" s="166" customFormat="1" ht="33.75" customHeight="1">
      <c r="A263" s="33">
        <v>17</v>
      </c>
      <c r="B263" s="158" t="s">
        <v>388</v>
      </c>
      <c r="C263" s="2" t="s">
        <v>384</v>
      </c>
      <c r="D263" s="14" t="s">
        <v>376</v>
      </c>
      <c r="E263" s="24" t="s">
        <v>100</v>
      </c>
      <c r="F263" s="24" t="s">
        <v>100</v>
      </c>
      <c r="G263" s="2">
        <v>1981</v>
      </c>
      <c r="H263" s="195">
        <v>75304</v>
      </c>
      <c r="I263" s="209" t="s">
        <v>1229</v>
      </c>
      <c r="J263" s="163" t="s">
        <v>409</v>
      </c>
      <c r="K263" s="158" t="s">
        <v>441</v>
      </c>
      <c r="L263" s="34" t="s">
        <v>425</v>
      </c>
      <c r="M263" s="34" t="s">
        <v>439</v>
      </c>
      <c r="N263" s="34" t="s">
        <v>434</v>
      </c>
      <c r="O263" s="158" t="s">
        <v>534</v>
      </c>
      <c r="P263" s="165" t="s">
        <v>397</v>
      </c>
      <c r="Q263" s="160" t="s">
        <v>398</v>
      </c>
      <c r="R263" s="34" t="s">
        <v>398</v>
      </c>
      <c r="S263" s="34" t="s">
        <v>398</v>
      </c>
      <c r="T263" s="34" t="s">
        <v>398</v>
      </c>
      <c r="U263" s="34" t="s">
        <v>397</v>
      </c>
      <c r="V263" s="34" t="s">
        <v>442</v>
      </c>
      <c r="W263" s="194"/>
      <c r="X263" s="34">
        <v>1</v>
      </c>
      <c r="Y263" s="34" t="s">
        <v>61</v>
      </c>
      <c r="Z263" s="34" t="s">
        <v>61</v>
      </c>
    </row>
    <row r="264" spans="1:26" s="166" customFormat="1" ht="33.75" customHeight="1">
      <c r="A264" s="33">
        <v>18</v>
      </c>
      <c r="B264" s="158" t="s">
        <v>388</v>
      </c>
      <c r="C264" s="2" t="s">
        <v>384</v>
      </c>
      <c r="D264" s="14" t="s">
        <v>376</v>
      </c>
      <c r="E264" s="24" t="s">
        <v>100</v>
      </c>
      <c r="F264" s="24" t="s">
        <v>100</v>
      </c>
      <c r="G264" s="2">
        <v>1992</v>
      </c>
      <c r="H264" s="195">
        <v>15103</v>
      </c>
      <c r="I264" s="209" t="s">
        <v>1229</v>
      </c>
      <c r="J264" s="163" t="s">
        <v>409</v>
      </c>
      <c r="K264" s="158" t="s">
        <v>443</v>
      </c>
      <c r="L264" s="34" t="s">
        <v>444</v>
      </c>
      <c r="M264" s="34" t="s">
        <v>421</v>
      </c>
      <c r="N264" s="34" t="s">
        <v>445</v>
      </c>
      <c r="O264" s="158" t="s">
        <v>535</v>
      </c>
      <c r="P264" s="165" t="s">
        <v>397</v>
      </c>
      <c r="Q264" s="160" t="s">
        <v>398</v>
      </c>
      <c r="R264" s="34" t="s">
        <v>398</v>
      </c>
      <c r="S264" s="34" t="s">
        <v>398</v>
      </c>
      <c r="T264" s="34" t="s">
        <v>398</v>
      </c>
      <c r="U264" s="34" t="s">
        <v>397</v>
      </c>
      <c r="V264" s="34" t="s">
        <v>398</v>
      </c>
      <c r="W264" s="194"/>
      <c r="X264" s="34">
        <v>1</v>
      </c>
      <c r="Y264" s="34" t="s">
        <v>61</v>
      </c>
      <c r="Z264" s="34" t="s">
        <v>61</v>
      </c>
    </row>
    <row r="265" spans="1:26" s="166" customFormat="1" ht="33.75" customHeight="1">
      <c r="A265" s="33">
        <v>19</v>
      </c>
      <c r="B265" s="158" t="s">
        <v>389</v>
      </c>
      <c r="C265" s="2" t="s">
        <v>390</v>
      </c>
      <c r="D265" s="14" t="s">
        <v>376</v>
      </c>
      <c r="E265" s="24" t="s">
        <v>100</v>
      </c>
      <c r="F265" s="24" t="s">
        <v>100</v>
      </c>
      <c r="G265" s="2">
        <v>2007</v>
      </c>
      <c r="H265" s="195">
        <v>75321.73</v>
      </c>
      <c r="I265" s="209" t="s">
        <v>1229</v>
      </c>
      <c r="J265" s="163" t="s">
        <v>446</v>
      </c>
      <c r="K265" s="158" t="s">
        <v>447</v>
      </c>
      <c r="L265" s="34" t="s">
        <v>448</v>
      </c>
      <c r="M265" s="34" t="s">
        <v>449</v>
      </c>
      <c r="N265" s="34" t="s">
        <v>450</v>
      </c>
      <c r="O265" s="158" t="s">
        <v>536</v>
      </c>
      <c r="P265" s="165" t="s">
        <v>397</v>
      </c>
      <c r="Q265" s="160" t="s">
        <v>398</v>
      </c>
      <c r="R265" s="34" t="s">
        <v>398</v>
      </c>
      <c r="S265" s="34" t="s">
        <v>398</v>
      </c>
      <c r="T265" s="34" t="s">
        <v>398</v>
      </c>
      <c r="U265" s="34" t="s">
        <v>446</v>
      </c>
      <c r="V265" s="34" t="s">
        <v>398</v>
      </c>
      <c r="W265" s="194"/>
      <c r="X265" s="34">
        <v>1</v>
      </c>
      <c r="Y265" s="34" t="s">
        <v>61</v>
      </c>
      <c r="Z265" s="34" t="s">
        <v>61</v>
      </c>
    </row>
    <row r="266" spans="1:26" s="159" customFormat="1" ht="18" customHeight="1">
      <c r="A266" s="224" t="s">
        <v>0</v>
      </c>
      <c r="B266" s="224"/>
      <c r="C266" s="224"/>
      <c r="D266" s="224"/>
      <c r="E266" s="224"/>
      <c r="F266" s="224"/>
      <c r="G266" s="224"/>
      <c r="H266" s="171">
        <f>SUM(H247:H265)</f>
        <v>5774116.400000001</v>
      </c>
      <c r="I266" s="171"/>
      <c r="J266" s="172"/>
      <c r="K266" s="173"/>
      <c r="L266" s="169"/>
      <c r="M266" s="169"/>
      <c r="N266" s="169"/>
      <c r="O266" s="173"/>
      <c r="P266" s="169"/>
      <c r="Q266" s="169"/>
      <c r="R266" s="169"/>
      <c r="S266" s="169"/>
      <c r="T266" s="169"/>
      <c r="U266" s="169"/>
      <c r="V266" s="169"/>
      <c r="W266" s="169"/>
      <c r="X266" s="169"/>
      <c r="Y266" s="169"/>
      <c r="Z266" s="169"/>
    </row>
    <row r="267" ht="16.5" thickBot="1"/>
    <row r="268" spans="6:8" ht="26.25" customHeight="1" thickBot="1">
      <c r="F268" s="252" t="s">
        <v>1231</v>
      </c>
      <c r="G268" s="253"/>
      <c r="H268" s="254">
        <f>H266+H245+H242+H236+H232+H227+H223</f>
        <v>76779272.50999998</v>
      </c>
    </row>
  </sheetData>
  <sheetProtection/>
  <mergeCells count="35">
    <mergeCell ref="A266:G266"/>
    <mergeCell ref="A243:G243"/>
    <mergeCell ref="A245:G245"/>
    <mergeCell ref="A3:A4"/>
    <mergeCell ref="F268:G268"/>
    <mergeCell ref="A224:G224"/>
    <mergeCell ref="I3:I4"/>
    <mergeCell ref="O3:O4"/>
    <mergeCell ref="Q3:V3"/>
    <mergeCell ref="A223:G223"/>
    <mergeCell ref="H3:H4"/>
    <mergeCell ref="A246:G246"/>
    <mergeCell ref="A227:G227"/>
    <mergeCell ref="A232:G232"/>
    <mergeCell ref="A242:G242"/>
    <mergeCell ref="A228:G228"/>
    <mergeCell ref="A233:G233"/>
    <mergeCell ref="A236:G236"/>
    <mergeCell ref="A237:G237"/>
    <mergeCell ref="A1:D1"/>
    <mergeCell ref="C3:C4"/>
    <mergeCell ref="A5:E5"/>
    <mergeCell ref="E3:E4"/>
    <mergeCell ref="B3:B4"/>
    <mergeCell ref="W3:W4"/>
    <mergeCell ref="G3:G4"/>
    <mergeCell ref="F3:F4"/>
    <mergeCell ref="D3:D4"/>
    <mergeCell ref="Z3:Z4"/>
    <mergeCell ref="J3:J4"/>
    <mergeCell ref="K3:K4"/>
    <mergeCell ref="L3:N3"/>
    <mergeCell ref="Y3:Y4"/>
    <mergeCell ref="X3:X4"/>
    <mergeCell ref="P3:P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41" r:id="rId1"/>
  <headerFooter alignWithMargins="0">
    <oddFooter>&amp;CStrona &amp;P z &amp;N</oddFooter>
  </headerFooter>
  <rowBreaks count="4" manualBreakCount="4">
    <brk id="66" max="22" man="1"/>
    <brk id="145" max="22" man="1"/>
    <brk id="192" max="22" man="1"/>
    <brk id="242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E697"/>
  <sheetViews>
    <sheetView view="pageBreakPreview" zoomScale="85" zoomScaleNormal="110" zoomScaleSheetLayoutView="85" zoomScalePageLayoutView="0" workbookViewId="0" topLeftCell="A1">
      <selection activeCell="C114" sqref="C114"/>
    </sheetView>
  </sheetViews>
  <sheetFormatPr defaultColWidth="9.140625" defaultRowHeight="12.75"/>
  <cols>
    <col min="1" max="1" width="4.421875" style="0" customWidth="1"/>
    <col min="2" max="2" width="4.57421875" style="27" customWidth="1"/>
    <col min="3" max="3" width="62.140625" style="32" customWidth="1"/>
    <col min="4" max="4" width="11.8515625" style="36" customWidth="1"/>
    <col min="5" max="5" width="23.140625" style="56" customWidth="1"/>
    <col min="6" max="6" width="12.140625" style="0" bestFit="1" customWidth="1"/>
  </cols>
  <sheetData>
    <row r="1" spans="2:5" s="8" customFormat="1" ht="21" customHeight="1" thickBot="1">
      <c r="B1" s="211" t="s">
        <v>70</v>
      </c>
      <c r="C1" s="212"/>
      <c r="D1" s="213"/>
      <c r="E1" s="55"/>
    </row>
    <row r="2" ht="21" customHeight="1"/>
    <row r="3" spans="2:5" ht="24.75" customHeight="1">
      <c r="B3" s="219" t="s">
        <v>73</v>
      </c>
      <c r="C3" s="219"/>
      <c r="D3" s="219"/>
      <c r="E3" s="219"/>
    </row>
    <row r="4" spans="2:5" ht="21" customHeight="1">
      <c r="B4" s="234" t="s">
        <v>5</v>
      </c>
      <c r="C4" s="234"/>
      <c r="D4" s="234"/>
      <c r="E4" s="234"/>
    </row>
    <row r="5" spans="2:5" ht="27.75" customHeight="1">
      <c r="B5" s="60" t="s">
        <v>19</v>
      </c>
      <c r="C5" s="60" t="s">
        <v>27</v>
      </c>
      <c r="D5" s="62" t="s">
        <v>28</v>
      </c>
      <c r="E5" s="57" t="s">
        <v>29</v>
      </c>
    </row>
    <row r="6" spans="2:5" s="11" customFormat="1" ht="21" customHeight="1">
      <c r="B6" s="24">
        <v>1</v>
      </c>
      <c r="C6" s="88" t="s">
        <v>1106</v>
      </c>
      <c r="D6" s="35">
        <v>2012</v>
      </c>
      <c r="E6" s="91">
        <v>4190.61</v>
      </c>
    </row>
    <row r="7" spans="2:5" s="11" customFormat="1" ht="21" customHeight="1">
      <c r="B7" s="24">
        <v>2</v>
      </c>
      <c r="C7" s="88" t="s">
        <v>1107</v>
      </c>
      <c r="D7" s="35">
        <v>2012</v>
      </c>
      <c r="E7" s="91">
        <v>8403.36</v>
      </c>
    </row>
    <row r="8" spans="2:5" s="11" customFormat="1" ht="21" customHeight="1">
      <c r="B8" s="24">
        <v>3</v>
      </c>
      <c r="C8" s="88" t="s">
        <v>1107</v>
      </c>
      <c r="D8" s="35">
        <v>2012</v>
      </c>
      <c r="E8" s="91">
        <v>8403.36</v>
      </c>
    </row>
    <row r="9" spans="2:5" s="11" customFormat="1" ht="21" customHeight="1">
      <c r="B9" s="24">
        <v>4</v>
      </c>
      <c r="C9" s="88" t="s">
        <v>1107</v>
      </c>
      <c r="D9" s="35">
        <v>2012</v>
      </c>
      <c r="E9" s="91">
        <v>8403.36</v>
      </c>
    </row>
    <row r="10" spans="2:5" s="11" customFormat="1" ht="21" customHeight="1">
      <c r="B10" s="24">
        <v>5</v>
      </c>
      <c r="C10" s="88" t="s">
        <v>1108</v>
      </c>
      <c r="D10" s="35">
        <v>2013</v>
      </c>
      <c r="E10" s="91">
        <v>55165.5</v>
      </c>
    </row>
    <row r="11" spans="2:5" s="11" customFormat="1" ht="21" customHeight="1">
      <c r="B11" s="24">
        <v>6</v>
      </c>
      <c r="C11" s="88" t="s">
        <v>1109</v>
      </c>
      <c r="D11" s="35">
        <v>2013</v>
      </c>
      <c r="E11" s="91">
        <v>2634.84</v>
      </c>
    </row>
    <row r="12" spans="2:5" s="11" customFormat="1" ht="21" customHeight="1">
      <c r="B12" s="24">
        <v>7</v>
      </c>
      <c r="C12" s="88" t="s">
        <v>1110</v>
      </c>
      <c r="D12" s="35">
        <v>2013</v>
      </c>
      <c r="E12" s="91">
        <v>3124.59</v>
      </c>
    </row>
    <row r="13" spans="2:5" s="11" customFormat="1" ht="21" customHeight="1">
      <c r="B13" s="24">
        <v>8</v>
      </c>
      <c r="C13" s="88" t="s">
        <v>1111</v>
      </c>
      <c r="D13" s="35">
        <v>2013</v>
      </c>
      <c r="E13" s="91">
        <v>2410.8</v>
      </c>
    </row>
    <row r="14" spans="2:5" s="11" customFormat="1" ht="21" customHeight="1">
      <c r="B14" s="24">
        <v>9</v>
      </c>
      <c r="C14" s="149" t="s">
        <v>1112</v>
      </c>
      <c r="D14" s="44">
        <v>2014</v>
      </c>
      <c r="E14" s="76">
        <v>2323.32</v>
      </c>
    </row>
    <row r="15" spans="2:5" s="11" customFormat="1" ht="21" customHeight="1">
      <c r="B15" s="24">
        <v>10</v>
      </c>
      <c r="C15" s="149" t="s">
        <v>1113</v>
      </c>
      <c r="D15" s="44">
        <v>2014</v>
      </c>
      <c r="E15" s="76">
        <v>2853.4</v>
      </c>
    </row>
    <row r="16" spans="2:5" s="11" customFormat="1" ht="21" customHeight="1">
      <c r="B16" s="24">
        <v>11</v>
      </c>
      <c r="C16" s="149" t="s">
        <v>1114</v>
      </c>
      <c r="D16" s="35">
        <v>2014</v>
      </c>
      <c r="E16" s="91">
        <v>7380</v>
      </c>
    </row>
    <row r="17" spans="2:5" s="11" customFormat="1" ht="21" customHeight="1">
      <c r="B17" s="24">
        <v>12</v>
      </c>
      <c r="C17" s="149" t="s">
        <v>1115</v>
      </c>
      <c r="D17" s="35">
        <v>2014</v>
      </c>
      <c r="E17" s="91">
        <v>2323.32</v>
      </c>
    </row>
    <row r="18" spans="2:5" s="11" customFormat="1" ht="21" customHeight="1">
      <c r="B18" s="24">
        <v>13</v>
      </c>
      <c r="C18" s="149" t="s">
        <v>1116</v>
      </c>
      <c r="D18" s="35">
        <v>2014</v>
      </c>
      <c r="E18" s="91">
        <v>2150</v>
      </c>
    </row>
    <row r="19" spans="2:5" s="11" customFormat="1" ht="21" customHeight="1">
      <c r="B19" s="24">
        <v>14</v>
      </c>
      <c r="C19" s="149" t="s">
        <v>1117</v>
      </c>
      <c r="D19" s="35">
        <v>2014</v>
      </c>
      <c r="E19" s="91">
        <v>2398.5</v>
      </c>
    </row>
    <row r="20" spans="2:5" s="11" customFormat="1" ht="21" customHeight="1">
      <c r="B20" s="24">
        <v>15</v>
      </c>
      <c r="C20" s="149" t="s">
        <v>1118</v>
      </c>
      <c r="D20" s="35">
        <v>2014</v>
      </c>
      <c r="E20" s="91">
        <v>2398.5</v>
      </c>
    </row>
    <row r="21" spans="2:5" s="11" customFormat="1" ht="21" customHeight="1">
      <c r="B21" s="24">
        <v>16</v>
      </c>
      <c r="C21" s="149" t="s">
        <v>1118</v>
      </c>
      <c r="D21" s="35">
        <v>2014</v>
      </c>
      <c r="E21" s="91">
        <v>2398.5</v>
      </c>
    </row>
    <row r="22" spans="2:5" s="11" customFormat="1" ht="21" customHeight="1">
      <c r="B22" s="24">
        <v>17</v>
      </c>
      <c r="C22" s="59" t="s">
        <v>1119</v>
      </c>
      <c r="D22" s="24">
        <v>2015</v>
      </c>
      <c r="E22" s="77">
        <v>2951.21</v>
      </c>
    </row>
    <row r="23" spans="2:5" s="11" customFormat="1" ht="21" customHeight="1">
      <c r="B23" s="24">
        <v>18</v>
      </c>
      <c r="C23" s="59" t="s">
        <v>1120</v>
      </c>
      <c r="D23" s="24">
        <v>2015</v>
      </c>
      <c r="E23" s="77">
        <v>2289.64</v>
      </c>
    </row>
    <row r="24" spans="2:5" s="11" customFormat="1" ht="21" customHeight="1">
      <c r="B24" s="24">
        <v>19</v>
      </c>
      <c r="C24" s="59" t="s">
        <v>1121</v>
      </c>
      <c r="D24" s="2">
        <v>2015</v>
      </c>
      <c r="E24" s="78">
        <v>3037.01</v>
      </c>
    </row>
    <row r="25" spans="2:5" s="11" customFormat="1" ht="21" customHeight="1">
      <c r="B25" s="24">
        <v>20</v>
      </c>
      <c r="C25" s="1" t="s">
        <v>1122</v>
      </c>
      <c r="D25" s="2">
        <v>2015</v>
      </c>
      <c r="E25" s="78">
        <v>52348</v>
      </c>
    </row>
    <row r="26" spans="2:5" s="11" customFormat="1" ht="21" customHeight="1">
      <c r="B26" s="24">
        <v>21</v>
      </c>
      <c r="C26" s="1" t="s">
        <v>1123</v>
      </c>
      <c r="D26" s="2">
        <v>2016</v>
      </c>
      <c r="E26" s="78">
        <v>2103.87</v>
      </c>
    </row>
    <row r="27" spans="2:5" s="11" customFormat="1" ht="21" customHeight="1">
      <c r="B27" s="24">
        <v>22</v>
      </c>
      <c r="C27" s="1" t="s">
        <v>1123</v>
      </c>
      <c r="D27" s="2">
        <v>2016</v>
      </c>
      <c r="E27" s="78">
        <v>2253.16</v>
      </c>
    </row>
    <row r="28" spans="2:5" s="11" customFormat="1" ht="15" customHeight="1">
      <c r="B28" s="233" t="s">
        <v>0</v>
      </c>
      <c r="C28" s="233"/>
      <c r="D28" s="233"/>
      <c r="E28" s="130">
        <f>SUM(E6:E27)</f>
        <v>181944.85</v>
      </c>
    </row>
    <row r="29" spans="2:5" ht="21" customHeight="1">
      <c r="B29" s="234" t="s">
        <v>79</v>
      </c>
      <c r="C29" s="234"/>
      <c r="D29" s="234"/>
      <c r="E29" s="234"/>
    </row>
    <row r="30" spans="2:5" ht="27.75" customHeight="1">
      <c r="B30" s="60" t="s">
        <v>19</v>
      </c>
      <c r="C30" s="60" t="s">
        <v>27</v>
      </c>
      <c r="D30" s="62" t="s">
        <v>28</v>
      </c>
      <c r="E30" s="57" t="s">
        <v>29</v>
      </c>
    </row>
    <row r="31" spans="2:5" s="11" customFormat="1" ht="21" customHeight="1">
      <c r="B31" s="2" t="s">
        <v>262</v>
      </c>
      <c r="C31" s="1" t="s">
        <v>1124</v>
      </c>
      <c r="D31" s="35">
        <v>2013</v>
      </c>
      <c r="E31" s="91">
        <v>3407</v>
      </c>
    </row>
    <row r="32" spans="2:5" s="11" customFormat="1" ht="21" customHeight="1">
      <c r="B32" s="2" t="s">
        <v>264</v>
      </c>
      <c r="C32" s="1" t="s">
        <v>1125</v>
      </c>
      <c r="D32" s="35">
        <v>2013</v>
      </c>
      <c r="E32" s="91">
        <v>3150</v>
      </c>
    </row>
    <row r="33" spans="2:5" s="11" customFormat="1" ht="21" customHeight="1">
      <c r="B33" s="2" t="s">
        <v>267</v>
      </c>
      <c r="C33" s="1" t="s">
        <v>1126</v>
      </c>
      <c r="D33" s="35">
        <v>2013</v>
      </c>
      <c r="E33" s="91">
        <v>3150</v>
      </c>
    </row>
    <row r="34" spans="2:5" s="11" customFormat="1" ht="21" customHeight="1">
      <c r="B34" s="2" t="s">
        <v>343</v>
      </c>
      <c r="C34" s="1" t="s">
        <v>1127</v>
      </c>
      <c r="D34" s="35">
        <v>2013</v>
      </c>
      <c r="E34" s="91">
        <v>2440</v>
      </c>
    </row>
    <row r="35" spans="2:5" s="11" customFormat="1" ht="21" customHeight="1">
      <c r="B35" s="2" t="s">
        <v>344</v>
      </c>
      <c r="C35" s="1" t="s">
        <v>1128</v>
      </c>
      <c r="D35" s="35">
        <v>2014</v>
      </c>
      <c r="E35" s="91">
        <v>1999</v>
      </c>
    </row>
    <row r="36" spans="2:5" s="11" customFormat="1" ht="21" customHeight="1">
      <c r="B36" s="2" t="s">
        <v>345</v>
      </c>
      <c r="C36" s="1" t="s">
        <v>1129</v>
      </c>
      <c r="D36" s="2">
        <v>2015</v>
      </c>
      <c r="E36" s="78">
        <v>3380</v>
      </c>
    </row>
    <row r="37" spans="2:5" s="11" customFormat="1" ht="21" customHeight="1">
      <c r="B37" s="2" t="s">
        <v>346</v>
      </c>
      <c r="C37" s="1" t="s">
        <v>1130</v>
      </c>
      <c r="D37" s="2">
        <v>2016</v>
      </c>
      <c r="E37" s="142">
        <v>3047.94</v>
      </c>
    </row>
    <row r="38" spans="2:5" s="11" customFormat="1" ht="21" customHeight="1">
      <c r="B38" s="2" t="s">
        <v>347</v>
      </c>
      <c r="C38" s="1" t="s">
        <v>1131</v>
      </c>
      <c r="D38" s="2">
        <v>2017</v>
      </c>
      <c r="E38" s="142">
        <v>5150</v>
      </c>
    </row>
    <row r="39" spans="2:5" s="11" customFormat="1" ht="15" customHeight="1">
      <c r="B39" s="233" t="s">
        <v>0</v>
      </c>
      <c r="C39" s="233"/>
      <c r="D39" s="233"/>
      <c r="E39" s="130">
        <f>SUM(E31:E38)</f>
        <v>25723.94</v>
      </c>
    </row>
    <row r="40" spans="2:5" ht="21" customHeight="1">
      <c r="B40" s="234" t="s">
        <v>80</v>
      </c>
      <c r="C40" s="234"/>
      <c r="D40" s="234"/>
      <c r="E40" s="234"/>
    </row>
    <row r="41" spans="2:5" ht="27" customHeight="1">
      <c r="B41" s="60" t="s">
        <v>19</v>
      </c>
      <c r="C41" s="60" t="s">
        <v>27</v>
      </c>
      <c r="D41" s="62" t="s">
        <v>28</v>
      </c>
      <c r="E41" s="57" t="s">
        <v>29</v>
      </c>
    </row>
    <row r="42" spans="2:5" s="11" customFormat="1" ht="67.5" customHeight="1">
      <c r="B42" s="2" t="s">
        <v>262</v>
      </c>
      <c r="C42" s="1" t="s">
        <v>1132</v>
      </c>
      <c r="D42" s="2">
        <v>2014</v>
      </c>
      <c r="E42" s="78">
        <v>25000</v>
      </c>
    </row>
    <row r="43" spans="2:5" s="11" customFormat="1" ht="21" customHeight="1">
      <c r="B43" s="2" t="s">
        <v>264</v>
      </c>
      <c r="C43" s="1" t="s">
        <v>1133</v>
      </c>
      <c r="D43" s="2">
        <v>2015</v>
      </c>
      <c r="E43" s="78">
        <v>20787</v>
      </c>
    </row>
    <row r="44" spans="2:5" s="11" customFormat="1" ht="21" customHeight="1">
      <c r="B44" s="2" t="s">
        <v>267</v>
      </c>
      <c r="C44" s="1" t="s">
        <v>1134</v>
      </c>
      <c r="D44" s="2">
        <v>2015</v>
      </c>
      <c r="E44" s="78">
        <v>41084.46</v>
      </c>
    </row>
    <row r="45" spans="2:5" s="11" customFormat="1" ht="15" customHeight="1">
      <c r="B45" s="233" t="s">
        <v>0</v>
      </c>
      <c r="C45" s="233"/>
      <c r="D45" s="233"/>
      <c r="E45" s="130">
        <f>SUM(E42:E44)</f>
        <v>86871.45999999999</v>
      </c>
    </row>
    <row r="46" ht="17.25" customHeight="1"/>
    <row r="47" ht="17.25" customHeight="1"/>
    <row r="48" spans="2:5" ht="24.75" customHeight="1">
      <c r="B48" s="219" t="s">
        <v>97</v>
      </c>
      <c r="C48" s="219"/>
      <c r="D48" s="219"/>
      <c r="E48" s="219"/>
    </row>
    <row r="49" spans="2:5" ht="21" customHeight="1">
      <c r="B49" s="234" t="s">
        <v>80</v>
      </c>
      <c r="C49" s="234"/>
      <c r="D49" s="234"/>
      <c r="E49" s="234"/>
    </row>
    <row r="50" spans="2:5" ht="27" customHeight="1">
      <c r="B50" s="60" t="s">
        <v>19</v>
      </c>
      <c r="C50" s="60" t="s">
        <v>27</v>
      </c>
      <c r="D50" s="62" t="s">
        <v>28</v>
      </c>
      <c r="E50" s="57" t="s">
        <v>29</v>
      </c>
    </row>
    <row r="51" spans="2:5" s="11" customFormat="1" ht="21" customHeight="1">
      <c r="B51" s="1" t="s">
        <v>262</v>
      </c>
      <c r="C51" s="1" t="s">
        <v>634</v>
      </c>
      <c r="D51" s="2">
        <v>2013</v>
      </c>
      <c r="E51" s="76">
        <v>2000</v>
      </c>
    </row>
    <row r="52" spans="2:5" s="11" customFormat="1" ht="15" customHeight="1">
      <c r="B52" s="233" t="s">
        <v>0</v>
      </c>
      <c r="C52" s="233"/>
      <c r="D52" s="233"/>
      <c r="E52" s="130">
        <f>SUM(E51:E51)</f>
        <v>2000</v>
      </c>
    </row>
    <row r="53" ht="17.25" customHeight="1"/>
    <row r="54" ht="17.25" customHeight="1"/>
    <row r="55" spans="2:5" ht="24.75" customHeight="1">
      <c r="B55" s="219" t="s">
        <v>62</v>
      </c>
      <c r="C55" s="219"/>
      <c r="D55" s="219"/>
      <c r="E55" s="219"/>
    </row>
    <row r="56" spans="2:5" ht="21" customHeight="1">
      <c r="B56" s="234" t="s">
        <v>5</v>
      </c>
      <c r="C56" s="234"/>
      <c r="D56" s="234"/>
      <c r="E56" s="234"/>
    </row>
    <row r="57" spans="2:5" ht="27.75" customHeight="1">
      <c r="B57" s="60" t="s">
        <v>19</v>
      </c>
      <c r="C57" s="60" t="s">
        <v>27</v>
      </c>
      <c r="D57" s="62" t="s">
        <v>28</v>
      </c>
      <c r="E57" s="57" t="s">
        <v>29</v>
      </c>
    </row>
    <row r="58" spans="2:5" s="11" customFormat="1" ht="21" customHeight="1">
      <c r="B58" s="2" t="s">
        <v>262</v>
      </c>
      <c r="C58" s="100" t="s">
        <v>595</v>
      </c>
      <c r="D58" s="75">
        <v>2012</v>
      </c>
      <c r="E58" s="76">
        <v>1450.89</v>
      </c>
    </row>
    <row r="59" spans="2:5" s="11" customFormat="1" ht="21" customHeight="1">
      <c r="B59" s="2" t="s">
        <v>264</v>
      </c>
      <c r="C59" s="100" t="s">
        <v>596</v>
      </c>
      <c r="D59" s="75">
        <v>2012</v>
      </c>
      <c r="E59" s="76">
        <v>984</v>
      </c>
    </row>
    <row r="60" spans="2:5" s="11" customFormat="1" ht="21" customHeight="1">
      <c r="B60" s="2" t="s">
        <v>267</v>
      </c>
      <c r="C60" s="100" t="s">
        <v>597</v>
      </c>
      <c r="D60" s="75">
        <v>2012</v>
      </c>
      <c r="E60" s="76">
        <v>8999</v>
      </c>
    </row>
    <row r="61" spans="2:5" s="11" customFormat="1" ht="21" customHeight="1">
      <c r="B61" s="2" t="s">
        <v>343</v>
      </c>
      <c r="C61" s="100" t="s">
        <v>598</v>
      </c>
      <c r="D61" s="75">
        <v>2012</v>
      </c>
      <c r="E61" s="76">
        <v>11292</v>
      </c>
    </row>
    <row r="62" spans="2:5" s="11" customFormat="1" ht="21" customHeight="1">
      <c r="B62" s="2" t="s">
        <v>344</v>
      </c>
      <c r="C62" s="100" t="s">
        <v>599</v>
      </c>
      <c r="D62" s="75">
        <v>2012</v>
      </c>
      <c r="E62" s="76">
        <v>48708</v>
      </c>
    </row>
    <row r="63" spans="2:5" s="11" customFormat="1" ht="21" customHeight="1">
      <c r="B63" s="2" t="s">
        <v>345</v>
      </c>
      <c r="C63" s="100" t="s">
        <v>600</v>
      </c>
      <c r="D63" s="75">
        <v>2012</v>
      </c>
      <c r="E63" s="76">
        <v>4059</v>
      </c>
    </row>
    <row r="64" spans="2:5" s="11" customFormat="1" ht="21" customHeight="1">
      <c r="B64" s="2" t="s">
        <v>346</v>
      </c>
      <c r="C64" s="100" t="s">
        <v>601</v>
      </c>
      <c r="D64" s="75">
        <v>2012</v>
      </c>
      <c r="E64" s="76">
        <v>2220</v>
      </c>
    </row>
    <row r="65" spans="2:5" s="11" customFormat="1" ht="21" customHeight="1">
      <c r="B65" s="2" t="s">
        <v>347</v>
      </c>
      <c r="C65" s="100" t="s">
        <v>602</v>
      </c>
      <c r="D65" s="75">
        <v>2012</v>
      </c>
      <c r="E65" s="76">
        <v>9348</v>
      </c>
    </row>
    <row r="66" spans="2:5" s="11" customFormat="1" ht="21" customHeight="1">
      <c r="B66" s="2" t="s">
        <v>348</v>
      </c>
      <c r="C66" s="101" t="s">
        <v>603</v>
      </c>
      <c r="D66" s="75">
        <v>2013</v>
      </c>
      <c r="E66" s="76">
        <v>2898</v>
      </c>
    </row>
    <row r="67" spans="2:5" s="11" customFormat="1" ht="21" customHeight="1">
      <c r="B67" s="2" t="s">
        <v>349</v>
      </c>
      <c r="C67" s="71" t="s">
        <v>604</v>
      </c>
      <c r="D67" s="74">
        <v>2015</v>
      </c>
      <c r="E67" s="77">
        <v>899</v>
      </c>
    </row>
    <row r="68" spans="2:5" s="11" customFormat="1" ht="21" customHeight="1">
      <c r="B68" s="2" t="s">
        <v>350</v>
      </c>
      <c r="C68" s="71" t="s">
        <v>605</v>
      </c>
      <c r="D68" s="74">
        <v>2015</v>
      </c>
      <c r="E68" s="77">
        <v>804.26</v>
      </c>
    </row>
    <row r="69" spans="2:5" s="11" customFormat="1" ht="21" customHeight="1">
      <c r="B69" s="2" t="s">
        <v>351</v>
      </c>
      <c r="C69" s="72" t="s">
        <v>606</v>
      </c>
      <c r="D69" s="69">
        <v>2014</v>
      </c>
      <c r="E69" s="78">
        <v>4200</v>
      </c>
    </row>
    <row r="70" spans="2:5" s="11" customFormat="1" ht="15" customHeight="1">
      <c r="B70" s="233" t="s">
        <v>0</v>
      </c>
      <c r="C70" s="233"/>
      <c r="D70" s="233"/>
      <c r="E70" s="130">
        <f>SUM(E58:E69)</f>
        <v>95862.15</v>
      </c>
    </row>
    <row r="71" spans="2:5" ht="21" customHeight="1">
      <c r="B71" s="234" t="s">
        <v>79</v>
      </c>
      <c r="C71" s="234"/>
      <c r="D71" s="234"/>
      <c r="E71" s="234"/>
    </row>
    <row r="72" spans="2:5" ht="27.75" customHeight="1">
      <c r="B72" s="60" t="s">
        <v>19</v>
      </c>
      <c r="C72" s="60" t="s">
        <v>27</v>
      </c>
      <c r="D72" s="62" t="s">
        <v>28</v>
      </c>
      <c r="E72" s="57" t="s">
        <v>29</v>
      </c>
    </row>
    <row r="73" spans="2:5" s="11" customFormat="1" ht="21" customHeight="1">
      <c r="B73" s="2">
        <v>1</v>
      </c>
      <c r="C73" s="73" t="s">
        <v>607</v>
      </c>
      <c r="D73" s="75">
        <v>2012</v>
      </c>
      <c r="E73" s="76">
        <v>3881.39</v>
      </c>
    </row>
    <row r="74" spans="2:5" s="11" customFormat="1" ht="21" customHeight="1">
      <c r="B74" s="2">
        <v>2</v>
      </c>
      <c r="C74" s="73" t="s">
        <v>608</v>
      </c>
      <c r="D74" s="75">
        <v>2012</v>
      </c>
      <c r="E74" s="76">
        <v>133971</v>
      </c>
    </row>
    <row r="75" spans="2:5" s="11" customFormat="1" ht="21" customHeight="1">
      <c r="B75" s="2">
        <v>3</v>
      </c>
      <c r="C75" s="73" t="s">
        <v>609</v>
      </c>
      <c r="D75" s="75">
        <v>2012</v>
      </c>
      <c r="E75" s="76">
        <v>25500</v>
      </c>
    </row>
    <row r="76" spans="2:5" s="11" customFormat="1" ht="15" customHeight="1">
      <c r="B76" s="233" t="s">
        <v>0</v>
      </c>
      <c r="C76" s="233"/>
      <c r="D76" s="233"/>
      <c r="E76" s="130">
        <f>SUM(E73:E75)</f>
        <v>163352.39</v>
      </c>
    </row>
    <row r="77" ht="17.25" customHeight="1"/>
    <row r="78" ht="17.25" customHeight="1"/>
    <row r="79" spans="2:5" ht="24.75" customHeight="1">
      <c r="B79" s="219" t="s">
        <v>63</v>
      </c>
      <c r="C79" s="219"/>
      <c r="D79" s="219"/>
      <c r="E79" s="219"/>
    </row>
    <row r="80" spans="2:5" ht="21" customHeight="1">
      <c r="B80" s="234" t="s">
        <v>5</v>
      </c>
      <c r="C80" s="234"/>
      <c r="D80" s="234"/>
      <c r="E80" s="234"/>
    </row>
    <row r="81" spans="2:5" ht="27.75" customHeight="1">
      <c r="B81" s="60" t="s">
        <v>19</v>
      </c>
      <c r="C81" s="60" t="s">
        <v>27</v>
      </c>
      <c r="D81" s="62" t="s">
        <v>28</v>
      </c>
      <c r="E81" s="57" t="s">
        <v>29</v>
      </c>
    </row>
    <row r="82" spans="2:5" s="11" customFormat="1" ht="21" customHeight="1">
      <c r="B82" s="2" t="s">
        <v>262</v>
      </c>
      <c r="C82" s="1" t="s">
        <v>576</v>
      </c>
      <c r="D82" s="35">
        <v>2013</v>
      </c>
      <c r="E82" s="91">
        <v>4944.6</v>
      </c>
    </row>
    <row r="83" spans="2:5" s="11" customFormat="1" ht="15" customHeight="1">
      <c r="B83" s="233" t="s">
        <v>0</v>
      </c>
      <c r="C83" s="233"/>
      <c r="D83" s="233"/>
      <c r="E83" s="130">
        <f>SUM(E82:E82)</f>
        <v>4944.6</v>
      </c>
    </row>
    <row r="84" spans="2:5" ht="21" customHeight="1">
      <c r="B84" s="234" t="s">
        <v>79</v>
      </c>
      <c r="C84" s="234"/>
      <c r="D84" s="234"/>
      <c r="E84" s="234"/>
    </row>
    <row r="85" spans="2:5" ht="27.75" customHeight="1">
      <c r="B85" s="60" t="s">
        <v>19</v>
      </c>
      <c r="C85" s="60" t="s">
        <v>27</v>
      </c>
      <c r="D85" s="62" t="s">
        <v>28</v>
      </c>
      <c r="E85" s="57" t="s">
        <v>29</v>
      </c>
    </row>
    <row r="86" spans="2:5" s="11" customFormat="1" ht="21" customHeight="1">
      <c r="B86" s="2" t="s">
        <v>262</v>
      </c>
      <c r="C86" s="1" t="s">
        <v>577</v>
      </c>
      <c r="D86" s="35">
        <v>2012</v>
      </c>
      <c r="E86" s="91">
        <v>3786.27</v>
      </c>
    </row>
    <row r="87" spans="2:5" s="11" customFormat="1" ht="15" customHeight="1">
      <c r="B87" s="233" t="s">
        <v>0</v>
      </c>
      <c r="C87" s="233"/>
      <c r="D87" s="233"/>
      <c r="E87" s="130">
        <f>SUM(E86:E86)</f>
        <v>3786.27</v>
      </c>
    </row>
    <row r="88" ht="17.25" customHeight="1"/>
    <row r="89" ht="17.25" customHeight="1"/>
    <row r="90" spans="2:5" ht="24.75" customHeight="1">
      <c r="B90" s="219" t="s">
        <v>94</v>
      </c>
      <c r="C90" s="219"/>
      <c r="D90" s="219"/>
      <c r="E90" s="219"/>
    </row>
    <row r="91" spans="2:5" ht="21" customHeight="1">
      <c r="B91" s="234" t="s">
        <v>5</v>
      </c>
      <c r="C91" s="234"/>
      <c r="D91" s="234"/>
      <c r="E91" s="234"/>
    </row>
    <row r="92" spans="2:5" ht="27.75" customHeight="1">
      <c r="B92" s="60" t="s">
        <v>19</v>
      </c>
      <c r="C92" s="60" t="s">
        <v>27</v>
      </c>
      <c r="D92" s="62" t="s">
        <v>28</v>
      </c>
      <c r="E92" s="57" t="s">
        <v>29</v>
      </c>
    </row>
    <row r="93" spans="2:5" s="11" customFormat="1" ht="22.5" customHeight="1">
      <c r="B93" s="24">
        <v>1</v>
      </c>
      <c r="C93" s="88" t="s">
        <v>1201</v>
      </c>
      <c r="D93" s="35">
        <v>2012</v>
      </c>
      <c r="E93" s="91">
        <v>3256.94</v>
      </c>
    </row>
    <row r="94" spans="2:5" s="11" customFormat="1" ht="22.5" customHeight="1">
      <c r="B94" s="24">
        <v>2</v>
      </c>
      <c r="C94" s="88" t="s">
        <v>1202</v>
      </c>
      <c r="D94" s="35">
        <v>2012</v>
      </c>
      <c r="E94" s="91">
        <v>3198</v>
      </c>
    </row>
    <row r="95" spans="2:5" s="11" customFormat="1" ht="22.5" customHeight="1">
      <c r="B95" s="24">
        <v>3</v>
      </c>
      <c r="C95" s="88" t="s">
        <v>1203</v>
      </c>
      <c r="D95" s="35">
        <v>2012</v>
      </c>
      <c r="E95" s="91">
        <v>989</v>
      </c>
    </row>
    <row r="96" spans="2:5" s="11" customFormat="1" ht="22.5" customHeight="1">
      <c r="B96" s="24">
        <v>4</v>
      </c>
      <c r="C96" s="88" t="s">
        <v>1204</v>
      </c>
      <c r="D96" s="35">
        <v>2013</v>
      </c>
      <c r="E96" s="91">
        <v>4920</v>
      </c>
    </row>
    <row r="97" spans="2:5" s="11" customFormat="1" ht="22.5" customHeight="1">
      <c r="B97" s="24">
        <v>5</v>
      </c>
      <c r="C97" s="89" t="s">
        <v>1202</v>
      </c>
      <c r="D97" s="92">
        <v>2014</v>
      </c>
      <c r="E97" s="93">
        <v>3850</v>
      </c>
    </row>
    <row r="98" spans="2:5" s="11" customFormat="1" ht="22.5" customHeight="1">
      <c r="B98" s="24">
        <v>6</v>
      </c>
      <c r="C98" s="90" t="s">
        <v>1205</v>
      </c>
      <c r="D98" s="92">
        <v>2015</v>
      </c>
      <c r="E98" s="93">
        <v>11620</v>
      </c>
    </row>
    <row r="99" spans="2:5" s="11" customFormat="1" ht="22.5" customHeight="1">
      <c r="B99" s="24">
        <v>7</v>
      </c>
      <c r="C99" s="1" t="s">
        <v>1206</v>
      </c>
      <c r="D99" s="35">
        <v>2015</v>
      </c>
      <c r="E99" s="94">
        <v>10100</v>
      </c>
    </row>
    <row r="100" spans="2:5" s="11" customFormat="1" ht="22.5" customHeight="1">
      <c r="B100" s="24">
        <v>8</v>
      </c>
      <c r="C100" s="1" t="s">
        <v>1207</v>
      </c>
      <c r="D100" s="2">
        <v>2015</v>
      </c>
      <c r="E100" s="202">
        <v>1078.99</v>
      </c>
    </row>
    <row r="101" spans="2:5" s="11" customFormat="1" ht="22.5" customHeight="1">
      <c r="B101" s="24">
        <v>9</v>
      </c>
      <c r="C101" s="1" t="s">
        <v>1208</v>
      </c>
      <c r="D101" s="2">
        <v>2015</v>
      </c>
      <c r="E101" s="202">
        <v>2880</v>
      </c>
    </row>
    <row r="102" spans="2:5" ht="22.5" customHeight="1">
      <c r="B102" s="24">
        <v>10</v>
      </c>
      <c r="C102" s="1" t="s">
        <v>1202</v>
      </c>
      <c r="D102" s="2">
        <v>2015</v>
      </c>
      <c r="E102" s="202">
        <v>3523.95</v>
      </c>
    </row>
    <row r="103" spans="2:5" s="12" customFormat="1" ht="22.5" customHeight="1">
      <c r="B103" s="24">
        <v>11</v>
      </c>
      <c r="C103" s="1" t="s">
        <v>1208</v>
      </c>
      <c r="D103" s="2">
        <v>2016</v>
      </c>
      <c r="E103" s="202">
        <v>1820</v>
      </c>
    </row>
    <row r="104" spans="2:5" s="12" customFormat="1" ht="22.5" customHeight="1">
      <c r="B104" s="24">
        <v>12</v>
      </c>
      <c r="C104" s="1" t="s">
        <v>1209</v>
      </c>
      <c r="D104" s="2">
        <v>2016</v>
      </c>
      <c r="E104" s="202">
        <v>14197.98</v>
      </c>
    </row>
    <row r="105" spans="2:5" s="12" customFormat="1" ht="22.5" customHeight="1">
      <c r="B105" s="24">
        <v>13</v>
      </c>
      <c r="C105" s="1" t="s">
        <v>1210</v>
      </c>
      <c r="D105" s="2">
        <v>2016</v>
      </c>
      <c r="E105" s="202">
        <v>1118</v>
      </c>
    </row>
    <row r="106" spans="2:5" ht="22.5" customHeight="1">
      <c r="B106" s="24">
        <v>14</v>
      </c>
      <c r="C106" s="1" t="s">
        <v>1211</v>
      </c>
      <c r="D106" s="2">
        <v>2015</v>
      </c>
      <c r="E106" s="202">
        <v>8156</v>
      </c>
    </row>
    <row r="107" spans="2:5" s="6" customFormat="1" ht="22.5" customHeight="1">
      <c r="B107" s="24">
        <v>15</v>
      </c>
      <c r="C107" s="1" t="s">
        <v>1212</v>
      </c>
      <c r="D107" s="2">
        <v>2015</v>
      </c>
      <c r="E107" s="202">
        <v>1649</v>
      </c>
    </row>
    <row r="108" spans="2:5" s="6" customFormat="1" ht="22.5" customHeight="1">
      <c r="B108" s="24">
        <v>16</v>
      </c>
      <c r="C108" s="1" t="s">
        <v>1213</v>
      </c>
      <c r="D108" s="2">
        <v>2015</v>
      </c>
      <c r="E108" s="202">
        <v>1949</v>
      </c>
    </row>
    <row r="109" spans="2:5" ht="22.5" customHeight="1">
      <c r="B109" s="24">
        <v>17</v>
      </c>
      <c r="C109" s="1" t="s">
        <v>1213</v>
      </c>
      <c r="D109" s="2">
        <v>2015</v>
      </c>
      <c r="E109" s="202">
        <v>2597.06</v>
      </c>
    </row>
    <row r="110" spans="2:5" s="11" customFormat="1" ht="22.5" customHeight="1">
      <c r="B110" s="24">
        <v>18</v>
      </c>
      <c r="C110" s="1" t="s">
        <v>1214</v>
      </c>
      <c r="D110" s="2">
        <v>2015</v>
      </c>
      <c r="E110" s="202">
        <v>698.63</v>
      </c>
    </row>
    <row r="111" spans="2:5" s="11" customFormat="1" ht="15" customHeight="1">
      <c r="B111" s="233" t="s">
        <v>0</v>
      </c>
      <c r="C111" s="233"/>
      <c r="D111" s="233"/>
      <c r="E111" s="130">
        <f>SUM(E93:E110)</f>
        <v>77602.55</v>
      </c>
    </row>
    <row r="112" spans="2:5" ht="21" customHeight="1">
      <c r="B112" s="234" t="s">
        <v>79</v>
      </c>
      <c r="C112" s="234"/>
      <c r="D112" s="234"/>
      <c r="E112" s="234"/>
    </row>
    <row r="113" spans="2:5" ht="27.75" customHeight="1">
      <c r="B113" s="60" t="s">
        <v>19</v>
      </c>
      <c r="C113" s="60" t="s">
        <v>27</v>
      </c>
      <c r="D113" s="62" t="s">
        <v>28</v>
      </c>
      <c r="E113" s="57" t="s">
        <v>29</v>
      </c>
    </row>
    <row r="114" spans="2:5" s="11" customFormat="1" ht="21" customHeight="1">
      <c r="B114" s="2">
        <v>1</v>
      </c>
      <c r="C114" s="1" t="s">
        <v>1215</v>
      </c>
      <c r="D114" s="35">
        <v>2013</v>
      </c>
      <c r="E114" s="91">
        <v>1549</v>
      </c>
    </row>
    <row r="115" spans="2:5" s="11" customFormat="1" ht="21" customHeight="1">
      <c r="B115" s="2">
        <v>2</v>
      </c>
      <c r="C115" s="1" t="s">
        <v>1215</v>
      </c>
      <c r="D115" s="35">
        <v>2013</v>
      </c>
      <c r="E115" s="91">
        <v>1450</v>
      </c>
    </row>
    <row r="116" spans="2:5" s="11" customFormat="1" ht="21" customHeight="1">
      <c r="B116" s="2">
        <v>3</v>
      </c>
      <c r="C116" s="1" t="s">
        <v>1215</v>
      </c>
      <c r="D116" s="2">
        <v>2015</v>
      </c>
      <c r="E116" s="142">
        <v>2498</v>
      </c>
    </row>
    <row r="117" spans="2:5" s="11" customFormat="1" ht="15" customHeight="1">
      <c r="B117" s="233" t="s">
        <v>0</v>
      </c>
      <c r="C117" s="233"/>
      <c r="D117" s="233"/>
      <c r="E117" s="130">
        <f>SUM(E114:E116)</f>
        <v>5497</v>
      </c>
    </row>
    <row r="118" ht="17.25" customHeight="1"/>
    <row r="119" ht="17.25" customHeight="1"/>
    <row r="120" spans="2:5" ht="24.75" customHeight="1">
      <c r="B120" s="219" t="s">
        <v>95</v>
      </c>
      <c r="C120" s="219"/>
      <c r="D120" s="219"/>
      <c r="E120" s="219"/>
    </row>
    <row r="121" spans="2:5" ht="21" customHeight="1">
      <c r="B121" s="234" t="s">
        <v>5</v>
      </c>
      <c r="C121" s="234"/>
      <c r="D121" s="234"/>
      <c r="E121" s="234"/>
    </row>
    <row r="122" spans="2:5" ht="27.75" customHeight="1">
      <c r="B122" s="60" t="s">
        <v>19</v>
      </c>
      <c r="C122" s="60" t="s">
        <v>27</v>
      </c>
      <c r="D122" s="62" t="s">
        <v>28</v>
      </c>
      <c r="E122" s="57" t="s">
        <v>29</v>
      </c>
    </row>
    <row r="123" spans="2:5" s="11" customFormat="1" ht="21" customHeight="1">
      <c r="B123" s="24">
        <v>1</v>
      </c>
      <c r="C123" s="64" t="s">
        <v>540</v>
      </c>
      <c r="D123" s="86">
        <v>2012</v>
      </c>
      <c r="E123" s="140">
        <v>2496.9</v>
      </c>
    </row>
    <row r="124" spans="2:5" s="11" customFormat="1" ht="21" customHeight="1">
      <c r="B124" s="24">
        <v>2</v>
      </c>
      <c r="C124" s="64" t="s">
        <v>541</v>
      </c>
      <c r="D124" s="86">
        <v>2013</v>
      </c>
      <c r="E124" s="140">
        <v>3161.1</v>
      </c>
    </row>
    <row r="125" spans="2:5" s="11" customFormat="1" ht="21" customHeight="1">
      <c r="B125" s="24">
        <v>3</v>
      </c>
      <c r="C125" s="64" t="s">
        <v>541</v>
      </c>
      <c r="D125" s="86">
        <v>2013</v>
      </c>
      <c r="E125" s="140">
        <v>3161.1</v>
      </c>
    </row>
    <row r="126" spans="2:5" s="11" customFormat="1" ht="21" customHeight="1">
      <c r="B126" s="24">
        <v>4</v>
      </c>
      <c r="C126" s="64" t="s">
        <v>542</v>
      </c>
      <c r="D126" s="86">
        <v>2013</v>
      </c>
      <c r="E126" s="140">
        <v>2930</v>
      </c>
    </row>
    <row r="127" spans="2:5" s="11" customFormat="1" ht="21" customHeight="1">
      <c r="B127" s="24">
        <v>5</v>
      </c>
      <c r="C127" s="64" t="s">
        <v>542</v>
      </c>
      <c r="D127" s="86">
        <v>2013</v>
      </c>
      <c r="E127" s="140">
        <v>2930</v>
      </c>
    </row>
    <row r="128" spans="2:5" s="11" customFormat="1" ht="21" customHeight="1">
      <c r="B128" s="24">
        <v>6</v>
      </c>
      <c r="C128" s="64" t="s">
        <v>543</v>
      </c>
      <c r="D128" s="86">
        <v>2013</v>
      </c>
      <c r="E128" s="140">
        <v>580</v>
      </c>
    </row>
    <row r="129" spans="2:5" s="11" customFormat="1" ht="21" customHeight="1">
      <c r="B129" s="24">
        <v>7</v>
      </c>
      <c r="C129" s="64" t="s">
        <v>544</v>
      </c>
      <c r="D129" s="86">
        <v>2013</v>
      </c>
      <c r="E129" s="140">
        <v>590.4</v>
      </c>
    </row>
    <row r="130" spans="2:5" s="11" customFormat="1" ht="21" customHeight="1">
      <c r="B130" s="24">
        <v>8</v>
      </c>
      <c r="C130" s="88" t="s">
        <v>545</v>
      </c>
      <c r="D130" s="35">
        <v>2014</v>
      </c>
      <c r="E130" s="91">
        <v>3013.5</v>
      </c>
    </row>
    <row r="131" spans="2:5" s="11" customFormat="1" ht="21" customHeight="1">
      <c r="B131" s="24">
        <v>9</v>
      </c>
      <c r="C131" s="1" t="s">
        <v>545</v>
      </c>
      <c r="D131" s="35">
        <v>2014</v>
      </c>
      <c r="E131" s="91">
        <v>3013.5</v>
      </c>
    </row>
    <row r="132" spans="2:5" s="11" customFormat="1" ht="21" customHeight="1">
      <c r="B132" s="24">
        <v>10</v>
      </c>
      <c r="C132" s="1" t="s">
        <v>545</v>
      </c>
      <c r="D132" s="35">
        <v>2014</v>
      </c>
      <c r="E132" s="91">
        <v>3013.5</v>
      </c>
    </row>
    <row r="133" spans="2:5" s="11" customFormat="1" ht="21" customHeight="1">
      <c r="B133" s="24">
        <v>11</v>
      </c>
      <c r="C133" s="1" t="s">
        <v>545</v>
      </c>
      <c r="D133" s="35">
        <v>2014</v>
      </c>
      <c r="E133" s="91">
        <v>3013.5</v>
      </c>
    </row>
    <row r="134" spans="2:5" s="11" customFormat="1" ht="21" customHeight="1">
      <c r="B134" s="24">
        <v>12</v>
      </c>
      <c r="C134" s="85" t="s">
        <v>546</v>
      </c>
      <c r="D134" s="44">
        <v>2014</v>
      </c>
      <c r="E134" s="91">
        <v>5114.65</v>
      </c>
    </row>
    <row r="135" spans="2:5" s="11" customFormat="1" ht="21" customHeight="1">
      <c r="B135" s="24">
        <v>13</v>
      </c>
      <c r="C135" s="85" t="s">
        <v>547</v>
      </c>
      <c r="D135" s="44">
        <v>2015</v>
      </c>
      <c r="E135" s="76">
        <v>654.36</v>
      </c>
    </row>
    <row r="136" spans="2:5" s="11" customFormat="1" ht="21" customHeight="1">
      <c r="B136" s="24">
        <v>14</v>
      </c>
      <c r="C136" s="1" t="s">
        <v>548</v>
      </c>
      <c r="D136" s="2">
        <v>2015</v>
      </c>
      <c r="E136" s="141">
        <v>2964.3</v>
      </c>
    </row>
    <row r="137" spans="2:5" s="11" customFormat="1" ht="21" customHeight="1">
      <c r="B137" s="24">
        <v>15</v>
      </c>
      <c r="C137" s="1" t="s">
        <v>549</v>
      </c>
      <c r="D137" s="2">
        <v>2016</v>
      </c>
      <c r="E137" s="141">
        <v>9447</v>
      </c>
    </row>
    <row r="138" spans="2:5" s="11" customFormat="1" ht="21" customHeight="1">
      <c r="B138" s="24">
        <v>16</v>
      </c>
      <c r="C138" s="1" t="s">
        <v>550</v>
      </c>
      <c r="D138" s="2">
        <v>2016</v>
      </c>
      <c r="E138" s="141">
        <v>2343.57</v>
      </c>
    </row>
    <row r="139" spans="2:5" s="11" customFormat="1" ht="21" customHeight="1">
      <c r="B139" s="24">
        <v>17</v>
      </c>
      <c r="C139" s="1" t="s">
        <v>550</v>
      </c>
      <c r="D139" s="2">
        <v>2016</v>
      </c>
      <c r="E139" s="141">
        <v>2343.57</v>
      </c>
    </row>
    <row r="140" spans="2:5" s="11" customFormat="1" ht="21" customHeight="1">
      <c r="B140" s="24">
        <v>18</v>
      </c>
      <c r="C140" s="1" t="s">
        <v>551</v>
      </c>
      <c r="D140" s="2">
        <v>2016</v>
      </c>
      <c r="E140" s="141">
        <v>741.36</v>
      </c>
    </row>
    <row r="141" spans="2:5" s="11" customFormat="1" ht="21" customHeight="1">
      <c r="B141" s="24">
        <v>19</v>
      </c>
      <c r="C141" s="1" t="s">
        <v>551</v>
      </c>
      <c r="D141" s="2">
        <v>2016</v>
      </c>
      <c r="E141" s="141">
        <v>741.36</v>
      </c>
    </row>
    <row r="142" spans="2:5" s="11" customFormat="1" ht="21" customHeight="1">
      <c r="B142" s="24">
        <v>20</v>
      </c>
      <c r="C142" s="1" t="s">
        <v>552</v>
      </c>
      <c r="D142" s="2">
        <v>2016</v>
      </c>
      <c r="E142" s="141">
        <v>2189.4</v>
      </c>
    </row>
    <row r="143" spans="2:5" s="11" customFormat="1" ht="21" customHeight="1">
      <c r="B143" s="24">
        <v>21</v>
      </c>
      <c r="C143" s="1" t="s">
        <v>552</v>
      </c>
      <c r="D143" s="2">
        <v>2016</v>
      </c>
      <c r="E143" s="141">
        <v>2189.4</v>
      </c>
    </row>
    <row r="144" spans="2:5" s="11" customFormat="1" ht="21" customHeight="1">
      <c r="B144" s="24">
        <v>22</v>
      </c>
      <c r="C144" s="1" t="s">
        <v>553</v>
      </c>
      <c r="D144" s="2">
        <v>2016</v>
      </c>
      <c r="E144" s="141">
        <v>1168.5</v>
      </c>
    </row>
    <row r="145" spans="2:5" s="11" customFormat="1" ht="21" customHeight="1">
      <c r="B145" s="24">
        <v>23</v>
      </c>
      <c r="C145" s="1" t="s">
        <v>554</v>
      </c>
      <c r="D145" s="2">
        <v>2016</v>
      </c>
      <c r="E145" s="141">
        <v>1107</v>
      </c>
    </row>
    <row r="146" spans="2:5" s="11" customFormat="1" ht="21" customHeight="1">
      <c r="B146" s="24">
        <v>24</v>
      </c>
      <c r="C146" s="1" t="s">
        <v>555</v>
      </c>
      <c r="D146" s="2">
        <v>2016</v>
      </c>
      <c r="E146" s="141">
        <v>738</v>
      </c>
    </row>
    <row r="147" spans="2:5" s="11" customFormat="1" ht="21" customHeight="1">
      <c r="B147" s="24">
        <v>25</v>
      </c>
      <c r="C147" s="1" t="s">
        <v>555</v>
      </c>
      <c r="D147" s="2">
        <v>2016</v>
      </c>
      <c r="E147" s="141">
        <v>738</v>
      </c>
    </row>
    <row r="148" spans="2:5" s="11" customFormat="1" ht="21" customHeight="1">
      <c r="B148" s="24">
        <v>26</v>
      </c>
      <c r="C148" s="1" t="s">
        <v>556</v>
      </c>
      <c r="D148" s="2">
        <v>2015</v>
      </c>
      <c r="E148" s="142">
        <v>2988.9</v>
      </c>
    </row>
    <row r="149" spans="2:5" s="11" customFormat="1" ht="21" customHeight="1">
      <c r="B149" s="24">
        <v>27</v>
      </c>
      <c r="C149" s="1" t="s">
        <v>557</v>
      </c>
      <c r="D149" s="2">
        <v>2015</v>
      </c>
      <c r="E149" s="141">
        <v>923.73</v>
      </c>
    </row>
    <row r="150" spans="2:5" s="11" customFormat="1" ht="21" customHeight="1">
      <c r="B150" s="24">
        <v>28</v>
      </c>
      <c r="C150" s="1" t="s">
        <v>558</v>
      </c>
      <c r="D150" s="2">
        <v>2015</v>
      </c>
      <c r="E150" s="141">
        <v>322.26</v>
      </c>
    </row>
    <row r="151" spans="2:5" s="11" customFormat="1" ht="15" customHeight="1">
      <c r="B151" s="233" t="s">
        <v>0</v>
      </c>
      <c r="C151" s="233"/>
      <c r="D151" s="233"/>
      <c r="E151" s="130">
        <f>SUM(E123:E150)</f>
        <v>64618.860000000015</v>
      </c>
    </row>
    <row r="152" spans="2:5" ht="21" customHeight="1">
      <c r="B152" s="234" t="s">
        <v>79</v>
      </c>
      <c r="C152" s="234"/>
      <c r="D152" s="234"/>
      <c r="E152" s="234"/>
    </row>
    <row r="153" spans="2:5" ht="27.75" customHeight="1">
      <c r="B153" s="60" t="s">
        <v>19</v>
      </c>
      <c r="C153" s="60" t="s">
        <v>27</v>
      </c>
      <c r="D153" s="62" t="s">
        <v>28</v>
      </c>
      <c r="E153" s="57" t="s">
        <v>29</v>
      </c>
    </row>
    <row r="154" spans="2:5" s="11" customFormat="1" ht="21" customHeight="1">
      <c r="B154" s="15" t="s">
        <v>262</v>
      </c>
      <c r="C154" s="1" t="s">
        <v>559</v>
      </c>
      <c r="D154" s="2">
        <v>2012</v>
      </c>
      <c r="E154" s="142">
        <v>1469.28</v>
      </c>
    </row>
    <row r="155" spans="2:5" s="11" customFormat="1" ht="21" customHeight="1">
      <c r="B155" s="15" t="s">
        <v>264</v>
      </c>
      <c r="C155" s="1" t="s">
        <v>559</v>
      </c>
      <c r="D155" s="2">
        <v>2012</v>
      </c>
      <c r="E155" s="142">
        <v>1469.28</v>
      </c>
    </row>
    <row r="156" spans="2:5" s="11" customFormat="1" ht="15" customHeight="1">
      <c r="B156" s="233" t="s">
        <v>0</v>
      </c>
      <c r="C156" s="233"/>
      <c r="D156" s="233"/>
      <c r="E156" s="130">
        <f>SUM(E154:E155)</f>
        <v>2938.56</v>
      </c>
    </row>
    <row r="157" ht="17.25" customHeight="1"/>
    <row r="158" ht="17.25" customHeight="1"/>
    <row r="159" spans="2:5" ht="24.75" customHeight="1">
      <c r="B159" s="219" t="s">
        <v>96</v>
      </c>
      <c r="C159" s="219"/>
      <c r="D159" s="219"/>
      <c r="E159" s="219"/>
    </row>
    <row r="160" spans="2:5" ht="21" customHeight="1">
      <c r="B160" s="234" t="s">
        <v>5</v>
      </c>
      <c r="C160" s="234"/>
      <c r="D160" s="234"/>
      <c r="E160" s="234"/>
    </row>
    <row r="161" spans="2:5" ht="27.75" customHeight="1">
      <c r="B161" s="60" t="s">
        <v>19</v>
      </c>
      <c r="C161" s="60" t="s">
        <v>27</v>
      </c>
      <c r="D161" s="62" t="s">
        <v>28</v>
      </c>
      <c r="E161" s="57" t="s">
        <v>29</v>
      </c>
    </row>
    <row r="162" spans="2:5" s="11" customFormat="1" ht="21" customHeight="1">
      <c r="B162" s="2" t="s">
        <v>262</v>
      </c>
      <c r="C162" s="1" t="s">
        <v>454</v>
      </c>
      <c r="D162" s="35">
        <v>2012</v>
      </c>
      <c r="E162" s="51">
        <v>3416.48</v>
      </c>
    </row>
    <row r="163" spans="2:5" s="11" customFormat="1" ht="21" customHeight="1">
      <c r="B163" s="2" t="s">
        <v>264</v>
      </c>
      <c r="C163" s="1" t="s">
        <v>455</v>
      </c>
      <c r="D163" s="35">
        <v>2012</v>
      </c>
      <c r="E163" s="51">
        <v>2447.7</v>
      </c>
    </row>
    <row r="164" spans="2:5" s="11" customFormat="1" ht="21" customHeight="1">
      <c r="B164" s="2" t="s">
        <v>267</v>
      </c>
      <c r="C164" s="1" t="s">
        <v>456</v>
      </c>
      <c r="D164" s="35">
        <v>2012</v>
      </c>
      <c r="E164" s="51">
        <v>2356.83</v>
      </c>
    </row>
    <row r="165" spans="2:5" s="11" customFormat="1" ht="21" customHeight="1">
      <c r="B165" s="2" t="s">
        <v>343</v>
      </c>
      <c r="C165" s="1" t="s">
        <v>457</v>
      </c>
      <c r="D165" s="35">
        <v>2013</v>
      </c>
      <c r="E165" s="51">
        <v>16060.05</v>
      </c>
    </row>
    <row r="166" spans="2:5" s="11" customFormat="1" ht="21" customHeight="1">
      <c r="B166" s="2" t="s">
        <v>344</v>
      </c>
      <c r="C166" s="64" t="s">
        <v>458</v>
      </c>
      <c r="D166" s="86">
        <v>2015</v>
      </c>
      <c r="E166" s="87">
        <v>2270</v>
      </c>
    </row>
    <row r="167" spans="2:5" s="11" customFormat="1" ht="21" customHeight="1">
      <c r="B167" s="2" t="s">
        <v>345</v>
      </c>
      <c r="C167" s="64" t="s">
        <v>459</v>
      </c>
      <c r="D167" s="86">
        <v>2016</v>
      </c>
      <c r="E167" s="87">
        <v>2037.17</v>
      </c>
    </row>
    <row r="168" spans="2:5" s="11" customFormat="1" ht="21" customHeight="1">
      <c r="B168" s="2" t="s">
        <v>346</v>
      </c>
      <c r="C168" s="64" t="s">
        <v>459</v>
      </c>
      <c r="D168" s="86">
        <v>2016</v>
      </c>
      <c r="E168" s="87">
        <v>1598.37</v>
      </c>
    </row>
    <row r="169" spans="2:5" s="11" customFormat="1" ht="21" customHeight="1">
      <c r="B169" s="2" t="s">
        <v>347</v>
      </c>
      <c r="C169" s="64" t="s">
        <v>460</v>
      </c>
      <c r="D169" s="86">
        <v>2016</v>
      </c>
      <c r="E169" s="87">
        <v>1942.5</v>
      </c>
    </row>
    <row r="170" spans="2:5" s="11" customFormat="1" ht="21" customHeight="1">
      <c r="B170" s="2" t="s">
        <v>348</v>
      </c>
      <c r="C170" s="88" t="s">
        <v>461</v>
      </c>
      <c r="D170" s="35">
        <v>2016</v>
      </c>
      <c r="E170" s="51">
        <v>2113.01</v>
      </c>
    </row>
    <row r="171" spans="2:5" s="11" customFormat="1" ht="15" customHeight="1">
      <c r="B171" s="233" t="s">
        <v>0</v>
      </c>
      <c r="C171" s="233"/>
      <c r="D171" s="233"/>
      <c r="E171" s="130">
        <f>SUM(E162:E170)</f>
        <v>34242.10999999999</v>
      </c>
    </row>
    <row r="172" spans="2:5" ht="21" customHeight="1">
      <c r="B172" s="234" t="s">
        <v>79</v>
      </c>
      <c r="C172" s="234"/>
      <c r="D172" s="234"/>
      <c r="E172" s="234"/>
    </row>
    <row r="173" spans="2:5" ht="27.75" customHeight="1">
      <c r="B173" s="60" t="s">
        <v>19</v>
      </c>
      <c r="C173" s="60" t="s">
        <v>27</v>
      </c>
      <c r="D173" s="62" t="s">
        <v>28</v>
      </c>
      <c r="E173" s="57" t="s">
        <v>29</v>
      </c>
    </row>
    <row r="174" spans="2:5" s="11" customFormat="1" ht="21" customHeight="1">
      <c r="B174" s="15" t="s">
        <v>262</v>
      </c>
      <c r="C174" s="1" t="s">
        <v>462</v>
      </c>
      <c r="D174" s="35">
        <v>2016</v>
      </c>
      <c r="E174" s="51">
        <v>1056.1</v>
      </c>
    </row>
    <row r="175" spans="2:5" s="11" customFormat="1" ht="21" customHeight="1">
      <c r="B175" s="15" t="s">
        <v>264</v>
      </c>
      <c r="C175" s="1" t="s">
        <v>463</v>
      </c>
      <c r="D175" s="35">
        <v>2016</v>
      </c>
      <c r="E175" s="51">
        <v>2798.37</v>
      </c>
    </row>
    <row r="176" spans="2:5" s="11" customFormat="1" ht="15" customHeight="1">
      <c r="B176" s="233" t="s">
        <v>0</v>
      </c>
      <c r="C176" s="233"/>
      <c r="D176" s="233"/>
      <c r="E176" s="130">
        <f>SUM(E174:E175)</f>
        <v>3854.47</v>
      </c>
    </row>
    <row r="177" ht="21" customHeight="1"/>
    <row r="178" ht="21" customHeight="1"/>
    <row r="179" spans="2:5" s="11" customFormat="1" ht="21" customHeight="1">
      <c r="B179" s="233" t="s">
        <v>30</v>
      </c>
      <c r="C179" s="233"/>
      <c r="D179" s="233"/>
      <c r="E179" s="130">
        <f>SUM(E28+E70+E83+E111+E151+E171)</f>
        <v>459215.12</v>
      </c>
    </row>
    <row r="180" spans="2:5" s="11" customFormat="1" ht="21" customHeight="1">
      <c r="B180" s="233" t="s">
        <v>31</v>
      </c>
      <c r="C180" s="233"/>
      <c r="D180" s="233"/>
      <c r="E180" s="130">
        <f>SUM(E39+E76+E87+E117+E176)</f>
        <v>202214.07</v>
      </c>
    </row>
    <row r="181" spans="2:5" s="11" customFormat="1" ht="21" customHeight="1">
      <c r="B181" s="233" t="s">
        <v>71</v>
      </c>
      <c r="C181" s="233"/>
      <c r="D181" s="233"/>
      <c r="E181" s="130">
        <f>SUM(E45+E52)</f>
        <v>88871.45999999999</v>
      </c>
    </row>
    <row r="182" spans="2:5" s="11" customFormat="1" ht="12.75">
      <c r="B182" s="32"/>
      <c r="C182" s="32"/>
      <c r="D182" s="37"/>
      <c r="E182" s="58"/>
    </row>
    <row r="183" spans="2:5" s="11" customFormat="1" ht="12.75">
      <c r="B183" s="32"/>
      <c r="C183" s="32"/>
      <c r="D183" s="37"/>
      <c r="E183" s="58"/>
    </row>
    <row r="184" spans="2:5" s="11" customFormat="1" ht="12.75">
      <c r="B184" s="32"/>
      <c r="C184" s="32"/>
      <c r="D184" s="37"/>
      <c r="E184" s="58"/>
    </row>
    <row r="185" spans="2:5" s="11" customFormat="1" ht="12.75">
      <c r="B185" s="32"/>
      <c r="C185" s="32"/>
      <c r="D185" s="37"/>
      <c r="E185" s="58"/>
    </row>
    <row r="186" spans="2:5" s="11" customFormat="1" ht="12.75">
      <c r="B186" s="32"/>
      <c r="C186" s="32"/>
      <c r="D186" s="37"/>
      <c r="E186" s="58"/>
    </row>
    <row r="187" spans="2:5" s="11" customFormat="1" ht="12.75">
      <c r="B187" s="32"/>
      <c r="C187" s="32"/>
      <c r="D187" s="37"/>
      <c r="E187" s="58"/>
    </row>
    <row r="188" spans="2:5" s="11" customFormat="1" ht="12.75">
      <c r="B188" s="32"/>
      <c r="C188" s="32"/>
      <c r="D188" s="37"/>
      <c r="E188" s="58"/>
    </row>
    <row r="189" spans="2:5" s="11" customFormat="1" ht="12.75">
      <c r="B189" s="32"/>
      <c r="C189" s="32"/>
      <c r="D189" s="37"/>
      <c r="E189" s="58"/>
    </row>
    <row r="190" spans="2:5" s="11" customFormat="1" ht="12.75">
      <c r="B190" s="32"/>
      <c r="C190" s="32"/>
      <c r="D190" s="37"/>
      <c r="E190" s="58"/>
    </row>
    <row r="191" spans="2:5" s="11" customFormat="1" ht="12.75">
      <c r="B191" s="32"/>
      <c r="C191" s="32"/>
      <c r="D191" s="37"/>
      <c r="E191" s="58"/>
    </row>
    <row r="192" spans="2:5" s="11" customFormat="1" ht="14.25" customHeight="1">
      <c r="B192" s="32"/>
      <c r="C192" s="32"/>
      <c r="D192" s="37"/>
      <c r="E192" s="58"/>
    </row>
    <row r="193" spans="2:5" ht="12.75">
      <c r="B193" s="32"/>
      <c r="D193" s="37"/>
      <c r="E193" s="58"/>
    </row>
    <row r="194" spans="2:5" s="12" customFormat="1" ht="12.75">
      <c r="B194" s="32"/>
      <c r="C194" s="32"/>
      <c r="D194" s="37"/>
      <c r="E194" s="58"/>
    </row>
    <row r="195" spans="2:5" s="12" customFormat="1" ht="12.75">
      <c r="B195" s="32"/>
      <c r="C195" s="32"/>
      <c r="D195" s="37"/>
      <c r="E195" s="58"/>
    </row>
    <row r="196" spans="2:5" s="12" customFormat="1" ht="18" customHeight="1">
      <c r="B196" s="32"/>
      <c r="C196" s="32"/>
      <c r="D196" s="37"/>
      <c r="E196" s="58"/>
    </row>
    <row r="197" spans="2:5" ht="12.75">
      <c r="B197" s="32"/>
      <c r="D197" s="37"/>
      <c r="E197" s="58"/>
    </row>
    <row r="198" spans="2:5" s="6" customFormat="1" ht="12.75">
      <c r="B198" s="32"/>
      <c r="C198" s="32"/>
      <c r="D198" s="37"/>
      <c r="E198" s="58"/>
    </row>
    <row r="199" spans="2:5" s="6" customFormat="1" ht="12.75">
      <c r="B199" s="32"/>
      <c r="C199" s="32"/>
      <c r="D199" s="37"/>
      <c r="E199" s="58"/>
    </row>
    <row r="200" spans="2:5" ht="12.75">
      <c r="B200" s="32"/>
      <c r="D200" s="37"/>
      <c r="E200" s="58"/>
    </row>
    <row r="201" spans="2:5" s="11" customFormat="1" ht="12.75">
      <c r="B201" s="32"/>
      <c r="C201" s="32"/>
      <c r="D201" s="37"/>
      <c r="E201" s="58"/>
    </row>
    <row r="202" spans="2:5" s="11" customFormat="1" ht="12.75">
      <c r="B202" s="32"/>
      <c r="C202" s="32"/>
      <c r="D202" s="37"/>
      <c r="E202" s="58"/>
    </row>
    <row r="203" spans="2:5" s="11" customFormat="1" ht="12.75">
      <c r="B203" s="32"/>
      <c r="C203" s="32"/>
      <c r="D203" s="37"/>
      <c r="E203" s="58"/>
    </row>
    <row r="204" spans="2:5" s="11" customFormat="1" ht="12.75">
      <c r="B204" s="32"/>
      <c r="C204" s="32"/>
      <c r="D204" s="37"/>
      <c r="E204" s="58"/>
    </row>
    <row r="205" spans="2:5" s="11" customFormat="1" ht="12.75">
      <c r="B205" s="32"/>
      <c r="C205" s="32"/>
      <c r="D205" s="37"/>
      <c r="E205" s="58"/>
    </row>
    <row r="206" spans="2:5" s="11" customFormat="1" ht="12.75">
      <c r="B206" s="32"/>
      <c r="C206" s="32"/>
      <c r="D206" s="37"/>
      <c r="E206" s="58"/>
    </row>
    <row r="207" spans="2:5" s="11" customFormat="1" ht="12.75">
      <c r="B207" s="32"/>
      <c r="C207" s="32"/>
      <c r="D207" s="37"/>
      <c r="E207" s="58"/>
    </row>
    <row r="208" spans="2:5" s="11" customFormat="1" ht="12.75">
      <c r="B208" s="32"/>
      <c r="C208" s="32"/>
      <c r="D208" s="37"/>
      <c r="E208" s="58"/>
    </row>
    <row r="209" spans="2:5" s="11" customFormat="1" ht="12.75">
      <c r="B209" s="32"/>
      <c r="C209" s="32"/>
      <c r="D209" s="37"/>
      <c r="E209" s="58"/>
    </row>
    <row r="210" spans="2:5" s="11" customFormat="1" ht="12.75">
      <c r="B210" s="32"/>
      <c r="C210" s="32"/>
      <c r="D210" s="37"/>
      <c r="E210" s="58"/>
    </row>
    <row r="211" spans="2:5" s="6" customFormat="1" ht="12.75">
      <c r="B211" s="32"/>
      <c r="C211" s="32"/>
      <c r="D211" s="37"/>
      <c r="E211" s="58"/>
    </row>
    <row r="212" spans="2:5" ht="12.75">
      <c r="B212" s="32"/>
      <c r="D212" s="37"/>
      <c r="E212" s="58"/>
    </row>
    <row r="213" spans="2:5" ht="12.75">
      <c r="B213" s="32"/>
      <c r="D213" s="37"/>
      <c r="E213" s="58"/>
    </row>
    <row r="214" spans="2:5" ht="12.75">
      <c r="B214" s="32"/>
      <c r="D214" s="37"/>
      <c r="E214" s="58"/>
    </row>
    <row r="215" spans="2:5" ht="12.75">
      <c r="B215" s="32"/>
      <c r="D215" s="37"/>
      <c r="E215" s="58"/>
    </row>
    <row r="216" spans="2:5" ht="12.75">
      <c r="B216" s="32"/>
      <c r="D216" s="37"/>
      <c r="E216" s="58"/>
    </row>
    <row r="217" spans="2:5" ht="12.75">
      <c r="B217" s="32"/>
      <c r="D217" s="37"/>
      <c r="E217" s="58"/>
    </row>
    <row r="218" spans="2:5" ht="12.75">
      <c r="B218" s="32"/>
      <c r="D218" s="37"/>
      <c r="E218" s="58"/>
    </row>
    <row r="219" spans="2:5" ht="12.75">
      <c r="B219" s="32"/>
      <c r="D219" s="37"/>
      <c r="E219" s="58"/>
    </row>
    <row r="220" spans="2:5" ht="12.75">
      <c r="B220" s="32"/>
      <c r="D220" s="37"/>
      <c r="E220" s="58"/>
    </row>
    <row r="221" spans="2:5" ht="12.75">
      <c r="B221" s="32"/>
      <c r="D221" s="37"/>
      <c r="E221" s="58"/>
    </row>
    <row r="222" spans="2:5" ht="12.75">
      <c r="B222" s="32"/>
      <c r="D222" s="37"/>
      <c r="E222" s="58"/>
    </row>
    <row r="223" spans="2:5" ht="12.75">
      <c r="B223" s="32"/>
      <c r="D223" s="37"/>
      <c r="E223" s="58"/>
    </row>
    <row r="224" spans="2:5" ht="14.25" customHeight="1">
      <c r="B224" s="32"/>
      <c r="D224" s="37"/>
      <c r="E224" s="58"/>
    </row>
    <row r="225" spans="2:5" ht="12.75">
      <c r="B225" s="32"/>
      <c r="D225" s="37"/>
      <c r="E225" s="58"/>
    </row>
    <row r="226" spans="2:5" ht="12.75">
      <c r="B226" s="32"/>
      <c r="D226" s="37"/>
      <c r="E226" s="58"/>
    </row>
    <row r="227" spans="2:5" ht="14.25" customHeight="1">
      <c r="B227" s="32"/>
      <c r="D227" s="37"/>
      <c r="E227" s="58"/>
    </row>
    <row r="228" spans="2:5" ht="12.75">
      <c r="B228" s="32"/>
      <c r="D228" s="37"/>
      <c r="E228" s="58"/>
    </row>
    <row r="229" spans="2:5" s="6" customFormat="1" ht="12.75">
      <c r="B229" s="32"/>
      <c r="C229" s="32"/>
      <c r="D229" s="37"/>
      <c r="E229" s="58"/>
    </row>
    <row r="230" spans="2:5" s="6" customFormat="1" ht="12.75">
      <c r="B230" s="32"/>
      <c r="C230" s="32"/>
      <c r="D230" s="37"/>
      <c r="E230" s="58"/>
    </row>
    <row r="231" spans="2:5" s="6" customFormat="1" ht="12.75">
      <c r="B231" s="32"/>
      <c r="C231" s="32"/>
      <c r="D231" s="37"/>
      <c r="E231" s="58"/>
    </row>
    <row r="232" spans="2:5" s="6" customFormat="1" ht="12.75">
      <c r="B232" s="32"/>
      <c r="C232" s="32"/>
      <c r="D232" s="37"/>
      <c r="E232" s="58"/>
    </row>
    <row r="233" spans="2:5" s="6" customFormat="1" ht="12.75">
      <c r="B233" s="32"/>
      <c r="C233" s="32"/>
      <c r="D233" s="37"/>
      <c r="E233" s="58"/>
    </row>
    <row r="234" spans="2:5" s="6" customFormat="1" ht="12.75">
      <c r="B234" s="32"/>
      <c r="C234" s="32"/>
      <c r="D234" s="37"/>
      <c r="E234" s="58"/>
    </row>
    <row r="235" spans="2:5" s="6" customFormat="1" ht="12.75">
      <c r="B235" s="32"/>
      <c r="C235" s="32"/>
      <c r="D235" s="37"/>
      <c r="E235" s="58"/>
    </row>
    <row r="236" spans="2:5" ht="12.75" customHeight="1">
      <c r="B236" s="32"/>
      <c r="D236" s="37"/>
      <c r="E236" s="58"/>
    </row>
    <row r="237" spans="2:5" s="11" customFormat="1" ht="12.75">
      <c r="B237" s="32"/>
      <c r="C237" s="32"/>
      <c r="D237" s="37"/>
      <c r="E237" s="58"/>
    </row>
    <row r="238" spans="2:5" s="11" customFormat="1" ht="12.75">
      <c r="B238" s="32"/>
      <c r="C238" s="32"/>
      <c r="D238" s="37"/>
      <c r="E238" s="58"/>
    </row>
    <row r="239" spans="2:5" s="11" customFormat="1" ht="12.75">
      <c r="B239" s="32"/>
      <c r="C239" s="32"/>
      <c r="D239" s="37"/>
      <c r="E239" s="58"/>
    </row>
    <row r="240" spans="2:5" s="11" customFormat="1" ht="12.75">
      <c r="B240" s="32"/>
      <c r="C240" s="32"/>
      <c r="D240" s="37"/>
      <c r="E240" s="58"/>
    </row>
    <row r="241" spans="2:5" s="11" customFormat="1" ht="12.75">
      <c r="B241" s="32"/>
      <c r="C241" s="32"/>
      <c r="D241" s="37"/>
      <c r="E241" s="58"/>
    </row>
    <row r="242" spans="2:5" s="11" customFormat="1" ht="12.75">
      <c r="B242" s="32"/>
      <c r="C242" s="32"/>
      <c r="D242" s="37"/>
      <c r="E242" s="58"/>
    </row>
    <row r="243" spans="2:5" s="11" customFormat="1" ht="12.75">
      <c r="B243" s="32"/>
      <c r="C243" s="32"/>
      <c r="D243" s="37"/>
      <c r="E243" s="58"/>
    </row>
    <row r="244" spans="2:5" s="11" customFormat="1" ht="18" customHeight="1">
      <c r="B244" s="32"/>
      <c r="C244" s="32"/>
      <c r="D244" s="37"/>
      <c r="E244" s="58"/>
    </row>
    <row r="245" spans="2:5" ht="12.75">
      <c r="B245" s="32"/>
      <c r="D245" s="37"/>
      <c r="E245" s="58"/>
    </row>
    <row r="246" spans="2:5" s="6" customFormat="1" ht="12.75">
      <c r="B246" s="32"/>
      <c r="C246" s="32"/>
      <c r="D246" s="37"/>
      <c r="E246" s="58"/>
    </row>
    <row r="247" spans="2:5" s="6" customFormat="1" ht="12.75">
      <c r="B247" s="32"/>
      <c r="C247" s="32"/>
      <c r="D247" s="37"/>
      <c r="E247" s="58"/>
    </row>
    <row r="248" spans="2:5" s="6" customFormat="1" ht="12.75">
      <c r="B248" s="32"/>
      <c r="C248" s="32"/>
      <c r="D248" s="37"/>
      <c r="E248" s="58"/>
    </row>
    <row r="249" spans="2:5" ht="12.75" customHeight="1">
      <c r="B249" s="32"/>
      <c r="D249" s="37"/>
      <c r="E249" s="58"/>
    </row>
    <row r="250" spans="2:5" s="6" customFormat="1" ht="12.75">
      <c r="B250" s="32"/>
      <c r="C250" s="32"/>
      <c r="D250" s="37"/>
      <c r="E250" s="58"/>
    </row>
    <row r="251" spans="2:5" s="6" customFormat="1" ht="12.75">
      <c r="B251" s="32"/>
      <c r="C251" s="32"/>
      <c r="D251" s="37"/>
      <c r="E251" s="58"/>
    </row>
    <row r="252" spans="2:5" s="6" customFormat="1" ht="12.75">
      <c r="B252" s="32"/>
      <c r="C252" s="32"/>
      <c r="D252" s="37"/>
      <c r="E252" s="58"/>
    </row>
    <row r="253" spans="2:5" s="6" customFormat="1" ht="12.75">
      <c r="B253" s="32"/>
      <c r="C253" s="32"/>
      <c r="D253" s="37"/>
      <c r="E253" s="58"/>
    </row>
    <row r="254" spans="2:5" s="6" customFormat="1" ht="12.75">
      <c r="B254" s="32"/>
      <c r="C254" s="32"/>
      <c r="D254" s="37"/>
      <c r="E254" s="58"/>
    </row>
    <row r="255" spans="2:5" s="6" customFormat="1" ht="12.75">
      <c r="B255" s="32"/>
      <c r="C255" s="32"/>
      <c r="D255" s="37"/>
      <c r="E255" s="58"/>
    </row>
    <row r="256" spans="2:5" ht="12.75">
      <c r="B256" s="32"/>
      <c r="D256" s="37"/>
      <c r="E256" s="58"/>
    </row>
    <row r="257" spans="2:5" ht="12.75">
      <c r="B257" s="32"/>
      <c r="D257" s="37"/>
      <c r="E257" s="58"/>
    </row>
    <row r="258" spans="2:5" ht="12.75">
      <c r="B258" s="32"/>
      <c r="D258" s="37"/>
      <c r="E258" s="58"/>
    </row>
    <row r="259" spans="2:5" ht="14.25" customHeight="1">
      <c r="B259" s="32"/>
      <c r="D259" s="37"/>
      <c r="E259" s="58"/>
    </row>
    <row r="260" spans="2:5" ht="12.75">
      <c r="B260" s="32"/>
      <c r="D260" s="37"/>
      <c r="E260" s="58"/>
    </row>
    <row r="261" spans="2:5" ht="12.75">
      <c r="B261" s="32"/>
      <c r="D261" s="37"/>
      <c r="E261" s="58"/>
    </row>
    <row r="262" spans="2:5" ht="12.75">
      <c r="B262" s="32"/>
      <c r="D262" s="37"/>
      <c r="E262" s="58"/>
    </row>
    <row r="263" spans="2:5" ht="12.75">
      <c r="B263" s="32"/>
      <c r="D263" s="37"/>
      <c r="E263" s="58"/>
    </row>
    <row r="264" spans="2:5" ht="12.75">
      <c r="B264" s="32"/>
      <c r="D264" s="37"/>
      <c r="E264" s="58"/>
    </row>
    <row r="265" spans="2:5" ht="12.75">
      <c r="B265" s="32"/>
      <c r="D265" s="37"/>
      <c r="E265" s="58"/>
    </row>
    <row r="266" spans="2:5" ht="12.75">
      <c r="B266" s="32"/>
      <c r="D266" s="37"/>
      <c r="E266" s="58"/>
    </row>
    <row r="267" spans="2:5" ht="12.75">
      <c r="B267" s="32"/>
      <c r="D267" s="37"/>
      <c r="E267" s="58"/>
    </row>
    <row r="268" spans="2:5" ht="12.75">
      <c r="B268" s="32"/>
      <c r="D268" s="37"/>
      <c r="E268" s="58"/>
    </row>
    <row r="269" spans="2:5" ht="12.75">
      <c r="B269" s="32"/>
      <c r="D269" s="37"/>
      <c r="E269" s="58"/>
    </row>
    <row r="270" spans="2:5" ht="12.75">
      <c r="B270" s="32"/>
      <c r="D270" s="37"/>
      <c r="E270" s="58"/>
    </row>
    <row r="271" spans="2:5" ht="12.75">
      <c r="B271" s="32"/>
      <c r="D271" s="37"/>
      <c r="E271" s="58"/>
    </row>
    <row r="272" spans="2:5" ht="12.75">
      <c r="B272" s="32"/>
      <c r="D272" s="37"/>
      <c r="E272" s="58"/>
    </row>
    <row r="273" spans="2:5" ht="12.75">
      <c r="B273" s="32"/>
      <c r="D273" s="37"/>
      <c r="E273" s="58"/>
    </row>
    <row r="274" spans="2:5" ht="12.75">
      <c r="B274" s="32"/>
      <c r="D274" s="37"/>
      <c r="E274" s="58"/>
    </row>
    <row r="275" spans="2:5" ht="12.75">
      <c r="B275" s="32"/>
      <c r="D275" s="37"/>
      <c r="E275" s="58"/>
    </row>
    <row r="276" spans="2:5" ht="12.75">
      <c r="B276" s="32"/>
      <c r="D276" s="37"/>
      <c r="E276" s="58"/>
    </row>
    <row r="277" spans="2:5" ht="12.75">
      <c r="B277" s="32"/>
      <c r="D277" s="37"/>
      <c r="E277" s="58"/>
    </row>
    <row r="278" spans="2:5" ht="12.75">
      <c r="B278" s="32"/>
      <c r="D278" s="37"/>
      <c r="E278" s="58"/>
    </row>
    <row r="279" spans="2:5" ht="12.75">
      <c r="B279" s="32"/>
      <c r="D279" s="37"/>
      <c r="E279" s="58"/>
    </row>
    <row r="280" spans="2:5" ht="12.75">
      <c r="B280" s="32"/>
      <c r="D280" s="37"/>
      <c r="E280" s="58"/>
    </row>
    <row r="281" spans="2:5" ht="12.75">
      <c r="B281" s="32"/>
      <c r="D281" s="37"/>
      <c r="E281" s="58"/>
    </row>
    <row r="282" spans="2:5" ht="12.75">
      <c r="B282" s="32"/>
      <c r="D282" s="37"/>
      <c r="E282" s="58"/>
    </row>
    <row r="283" spans="2:5" ht="12.75">
      <c r="B283" s="32"/>
      <c r="D283" s="37"/>
      <c r="E283" s="58"/>
    </row>
    <row r="284" spans="2:5" ht="12.75">
      <c r="B284" s="32"/>
      <c r="D284" s="37"/>
      <c r="E284" s="58"/>
    </row>
    <row r="285" spans="2:5" ht="12.75">
      <c r="B285" s="32"/>
      <c r="D285" s="37"/>
      <c r="E285" s="58"/>
    </row>
    <row r="286" spans="2:5" ht="12.75">
      <c r="B286" s="32"/>
      <c r="D286" s="37"/>
      <c r="E286" s="58"/>
    </row>
    <row r="287" spans="2:5" ht="12.75">
      <c r="B287" s="32"/>
      <c r="D287" s="37"/>
      <c r="E287" s="58"/>
    </row>
    <row r="288" spans="2:5" ht="12.75">
      <c r="B288" s="32"/>
      <c r="D288" s="37"/>
      <c r="E288" s="58"/>
    </row>
    <row r="289" spans="2:5" ht="12.75">
      <c r="B289" s="32"/>
      <c r="D289" s="37"/>
      <c r="E289" s="58"/>
    </row>
    <row r="290" spans="2:5" ht="12.75">
      <c r="B290" s="32"/>
      <c r="D290" s="37"/>
      <c r="E290" s="58"/>
    </row>
    <row r="291" spans="2:5" ht="12.75">
      <c r="B291" s="32"/>
      <c r="D291" s="37"/>
      <c r="E291" s="58"/>
    </row>
    <row r="292" spans="2:5" s="11" customFormat="1" ht="12.75">
      <c r="B292" s="32"/>
      <c r="C292" s="32"/>
      <c r="D292" s="37"/>
      <c r="E292" s="58"/>
    </row>
    <row r="293" spans="2:5" s="11" customFormat="1" ht="12.75">
      <c r="B293" s="32"/>
      <c r="C293" s="32"/>
      <c r="D293" s="37"/>
      <c r="E293" s="58"/>
    </row>
    <row r="294" spans="2:5" s="11" customFormat="1" ht="12.75">
      <c r="B294" s="32"/>
      <c r="C294" s="32"/>
      <c r="D294" s="37"/>
      <c r="E294" s="58"/>
    </row>
    <row r="295" spans="2:5" s="11" customFormat="1" ht="12.75">
      <c r="B295" s="32"/>
      <c r="C295" s="32"/>
      <c r="D295" s="37"/>
      <c r="E295" s="58"/>
    </row>
    <row r="296" spans="2:5" s="11" customFormat="1" ht="12.75">
      <c r="B296" s="32"/>
      <c r="C296" s="32"/>
      <c r="D296" s="37"/>
      <c r="E296" s="58"/>
    </row>
    <row r="297" spans="2:5" s="11" customFormat="1" ht="12.75">
      <c r="B297" s="32"/>
      <c r="C297" s="32"/>
      <c r="D297" s="37"/>
      <c r="E297" s="58"/>
    </row>
    <row r="298" spans="2:5" s="11" customFormat="1" ht="12.75">
      <c r="B298" s="32"/>
      <c r="C298" s="32"/>
      <c r="D298" s="37"/>
      <c r="E298" s="58"/>
    </row>
    <row r="299" spans="2:5" s="11" customFormat="1" ht="12.75">
      <c r="B299" s="32"/>
      <c r="C299" s="32"/>
      <c r="D299" s="37"/>
      <c r="E299" s="58"/>
    </row>
    <row r="300" spans="2:5" s="11" customFormat="1" ht="12.75">
      <c r="B300" s="32"/>
      <c r="C300" s="32"/>
      <c r="D300" s="37"/>
      <c r="E300" s="58"/>
    </row>
    <row r="301" spans="2:5" s="11" customFormat="1" ht="12.75">
      <c r="B301" s="32"/>
      <c r="C301" s="32"/>
      <c r="D301" s="37"/>
      <c r="E301" s="58"/>
    </row>
    <row r="302" spans="2:5" s="11" customFormat="1" ht="12.75">
      <c r="B302" s="32"/>
      <c r="C302" s="32"/>
      <c r="D302" s="37"/>
      <c r="E302" s="58"/>
    </row>
    <row r="303" spans="2:5" s="11" customFormat="1" ht="12.75">
      <c r="B303" s="32"/>
      <c r="C303" s="32"/>
      <c r="D303" s="37"/>
      <c r="E303" s="58"/>
    </row>
    <row r="304" spans="2:5" s="11" customFormat="1" ht="12.75">
      <c r="B304" s="32"/>
      <c r="C304" s="32"/>
      <c r="D304" s="37"/>
      <c r="E304" s="58"/>
    </row>
    <row r="305" spans="2:5" s="11" customFormat="1" ht="12.75">
      <c r="B305" s="32"/>
      <c r="C305" s="32"/>
      <c r="D305" s="37"/>
      <c r="E305" s="58"/>
    </row>
    <row r="306" spans="2:5" s="11" customFormat="1" ht="12.75">
      <c r="B306" s="32"/>
      <c r="C306" s="32"/>
      <c r="D306" s="37"/>
      <c r="E306" s="58"/>
    </row>
    <row r="307" spans="2:5" s="11" customFormat="1" ht="12.75">
      <c r="B307" s="32"/>
      <c r="C307" s="32"/>
      <c r="D307" s="37"/>
      <c r="E307" s="58"/>
    </row>
    <row r="308" spans="2:5" s="11" customFormat="1" ht="12.75">
      <c r="B308" s="32"/>
      <c r="C308" s="32"/>
      <c r="D308" s="37"/>
      <c r="E308" s="58"/>
    </row>
    <row r="309" spans="2:5" s="11" customFormat="1" ht="12.75">
      <c r="B309" s="32"/>
      <c r="C309" s="32"/>
      <c r="D309" s="37"/>
      <c r="E309" s="58"/>
    </row>
    <row r="310" spans="2:5" s="11" customFormat="1" ht="12.75">
      <c r="B310" s="32"/>
      <c r="C310" s="32"/>
      <c r="D310" s="37"/>
      <c r="E310" s="58"/>
    </row>
    <row r="311" spans="2:5" s="11" customFormat="1" ht="12.75">
      <c r="B311" s="32"/>
      <c r="C311" s="32"/>
      <c r="D311" s="37"/>
      <c r="E311" s="58"/>
    </row>
    <row r="312" spans="2:5" s="11" customFormat="1" ht="12.75">
      <c r="B312" s="32"/>
      <c r="C312" s="32"/>
      <c r="D312" s="37"/>
      <c r="E312" s="58"/>
    </row>
    <row r="313" spans="2:5" s="11" customFormat="1" ht="12.75">
      <c r="B313" s="32"/>
      <c r="C313" s="32"/>
      <c r="D313" s="37"/>
      <c r="E313" s="58"/>
    </row>
    <row r="314" spans="2:5" s="11" customFormat="1" ht="12.75">
      <c r="B314" s="32"/>
      <c r="C314" s="32"/>
      <c r="D314" s="37"/>
      <c r="E314" s="58"/>
    </row>
    <row r="315" spans="2:5" s="11" customFormat="1" ht="12.75">
      <c r="B315" s="32"/>
      <c r="C315" s="32"/>
      <c r="D315" s="37"/>
      <c r="E315" s="58"/>
    </row>
    <row r="316" spans="2:5" s="11" customFormat="1" ht="12.75">
      <c r="B316" s="32"/>
      <c r="C316" s="32"/>
      <c r="D316" s="37"/>
      <c r="E316" s="58"/>
    </row>
    <row r="317" spans="2:5" s="11" customFormat="1" ht="12.75">
      <c r="B317" s="32"/>
      <c r="C317" s="32"/>
      <c r="D317" s="37"/>
      <c r="E317" s="58"/>
    </row>
    <row r="318" spans="2:5" s="11" customFormat="1" ht="12.75">
      <c r="B318" s="32"/>
      <c r="C318" s="32"/>
      <c r="D318" s="37"/>
      <c r="E318" s="58"/>
    </row>
    <row r="319" spans="2:5" s="11" customFormat="1" ht="12.75">
      <c r="B319" s="32"/>
      <c r="C319" s="32"/>
      <c r="D319" s="37"/>
      <c r="E319" s="58"/>
    </row>
    <row r="320" spans="2:5" s="11" customFormat="1" ht="18" customHeight="1">
      <c r="B320" s="32"/>
      <c r="C320" s="32"/>
      <c r="D320" s="37"/>
      <c r="E320" s="58"/>
    </row>
    <row r="321" spans="2:5" ht="12.75">
      <c r="B321" s="32"/>
      <c r="D321" s="37"/>
      <c r="E321" s="58"/>
    </row>
    <row r="322" spans="2:5" s="11" customFormat="1" ht="12.75">
      <c r="B322" s="32"/>
      <c r="C322" s="32"/>
      <c r="D322" s="37"/>
      <c r="E322" s="58"/>
    </row>
    <row r="323" spans="2:5" s="11" customFormat="1" ht="12.75">
      <c r="B323" s="32"/>
      <c r="C323" s="32"/>
      <c r="D323" s="37"/>
      <c r="E323" s="58"/>
    </row>
    <row r="324" spans="2:5" s="11" customFormat="1" ht="12.75">
      <c r="B324" s="32"/>
      <c r="C324" s="32"/>
      <c r="D324" s="37"/>
      <c r="E324" s="58"/>
    </row>
    <row r="325" spans="2:5" s="11" customFormat="1" ht="18" customHeight="1">
      <c r="B325" s="32"/>
      <c r="C325" s="32"/>
      <c r="D325" s="37"/>
      <c r="E325" s="58"/>
    </row>
    <row r="326" spans="2:5" ht="12.75">
      <c r="B326" s="32"/>
      <c r="D326" s="37"/>
      <c r="E326" s="58"/>
    </row>
    <row r="327" spans="2:5" ht="14.25" customHeight="1">
      <c r="B327" s="32"/>
      <c r="D327" s="37"/>
      <c r="E327" s="58"/>
    </row>
    <row r="328" spans="2:5" ht="14.25" customHeight="1">
      <c r="B328" s="32"/>
      <c r="D328" s="37"/>
      <c r="E328" s="58"/>
    </row>
    <row r="329" spans="2:5" ht="14.25" customHeight="1">
      <c r="B329" s="32"/>
      <c r="D329" s="37"/>
      <c r="E329" s="58"/>
    </row>
    <row r="330" spans="2:5" ht="12.75">
      <c r="B330" s="32"/>
      <c r="D330" s="37"/>
      <c r="E330" s="58"/>
    </row>
    <row r="331" spans="2:5" ht="14.25" customHeight="1">
      <c r="B331" s="32"/>
      <c r="D331" s="37"/>
      <c r="E331" s="58"/>
    </row>
    <row r="332" spans="2:5" ht="12.75">
      <c r="B332" s="32"/>
      <c r="D332" s="37"/>
      <c r="E332" s="58"/>
    </row>
    <row r="333" spans="2:5" ht="14.25" customHeight="1">
      <c r="B333" s="32"/>
      <c r="D333" s="37"/>
      <c r="E333" s="58"/>
    </row>
    <row r="334" spans="2:5" ht="12.75">
      <c r="B334" s="32"/>
      <c r="D334" s="37"/>
      <c r="E334" s="58"/>
    </row>
    <row r="335" spans="2:5" s="11" customFormat="1" ht="30" customHeight="1">
      <c r="B335" s="32"/>
      <c r="C335" s="32"/>
      <c r="D335" s="37"/>
      <c r="E335" s="58"/>
    </row>
    <row r="336" spans="2:5" s="11" customFormat="1" ht="12.75">
      <c r="B336" s="32"/>
      <c r="C336" s="32"/>
      <c r="D336" s="37"/>
      <c r="E336" s="58"/>
    </row>
    <row r="337" spans="2:5" s="11" customFormat="1" ht="12.75">
      <c r="B337" s="32"/>
      <c r="C337" s="32"/>
      <c r="D337" s="37"/>
      <c r="E337" s="58"/>
    </row>
    <row r="338" spans="2:5" s="11" customFormat="1" ht="12.75">
      <c r="B338" s="32"/>
      <c r="C338" s="32"/>
      <c r="D338" s="37"/>
      <c r="E338" s="58"/>
    </row>
    <row r="339" spans="2:5" s="11" customFormat="1" ht="12.75">
      <c r="B339" s="32"/>
      <c r="C339" s="32"/>
      <c r="D339" s="37"/>
      <c r="E339" s="58"/>
    </row>
    <row r="340" spans="2:5" s="11" customFormat="1" ht="12.75">
      <c r="B340" s="32"/>
      <c r="C340" s="32"/>
      <c r="D340" s="37"/>
      <c r="E340" s="58"/>
    </row>
    <row r="341" spans="2:5" s="11" customFormat="1" ht="12.75">
      <c r="B341" s="32"/>
      <c r="C341" s="32"/>
      <c r="D341" s="37"/>
      <c r="E341" s="58"/>
    </row>
    <row r="342" spans="2:5" s="11" customFormat="1" ht="12.75">
      <c r="B342" s="32"/>
      <c r="C342" s="32"/>
      <c r="D342" s="37"/>
      <c r="E342" s="58"/>
    </row>
    <row r="343" spans="2:5" s="11" customFormat="1" ht="12.75">
      <c r="B343" s="32"/>
      <c r="C343" s="32"/>
      <c r="D343" s="37"/>
      <c r="E343" s="58"/>
    </row>
    <row r="344" spans="2:5" s="11" customFormat="1" ht="12.75">
      <c r="B344" s="32"/>
      <c r="C344" s="32"/>
      <c r="D344" s="37"/>
      <c r="E344" s="58"/>
    </row>
    <row r="345" spans="2:5" s="11" customFormat="1" ht="12.75">
      <c r="B345" s="32"/>
      <c r="C345" s="32"/>
      <c r="D345" s="37"/>
      <c r="E345" s="58"/>
    </row>
    <row r="346" spans="2:5" s="11" customFormat="1" ht="12.75">
      <c r="B346" s="32"/>
      <c r="C346" s="32"/>
      <c r="D346" s="37"/>
      <c r="E346" s="58"/>
    </row>
    <row r="347" spans="2:5" s="11" customFormat="1" ht="12.75">
      <c r="B347" s="32"/>
      <c r="C347" s="32"/>
      <c r="D347" s="37"/>
      <c r="E347" s="58"/>
    </row>
    <row r="348" spans="2:5" s="11" customFormat="1" ht="12.75">
      <c r="B348" s="32"/>
      <c r="C348" s="32"/>
      <c r="D348" s="37"/>
      <c r="E348" s="58"/>
    </row>
    <row r="349" spans="2:5" s="11" customFormat="1" ht="12.75">
      <c r="B349" s="32"/>
      <c r="C349" s="32"/>
      <c r="D349" s="37"/>
      <c r="E349" s="58"/>
    </row>
    <row r="350" spans="2:5" ht="12.75">
      <c r="B350" s="32"/>
      <c r="D350" s="37"/>
      <c r="E350" s="58"/>
    </row>
    <row r="351" spans="2:5" ht="12.75">
      <c r="B351" s="32"/>
      <c r="D351" s="37"/>
      <c r="E351" s="58"/>
    </row>
    <row r="352" spans="2:5" ht="18" customHeight="1">
      <c r="B352" s="32"/>
      <c r="D352" s="37"/>
      <c r="E352" s="58"/>
    </row>
    <row r="353" spans="2:5" ht="20.25" customHeight="1">
      <c r="B353" s="32"/>
      <c r="D353" s="37"/>
      <c r="E353" s="58"/>
    </row>
    <row r="354" spans="2:5" ht="12.75">
      <c r="B354" s="32"/>
      <c r="D354" s="37"/>
      <c r="E354" s="58"/>
    </row>
    <row r="355" spans="2:5" ht="12.75">
      <c r="B355" s="32"/>
      <c r="D355" s="37"/>
      <c r="E355" s="58"/>
    </row>
    <row r="356" spans="2:5" ht="12.75">
      <c r="B356" s="32"/>
      <c r="D356" s="37"/>
      <c r="E356" s="58"/>
    </row>
    <row r="357" spans="2:5" ht="12.75">
      <c r="B357" s="32"/>
      <c r="D357" s="37"/>
      <c r="E357" s="58"/>
    </row>
    <row r="358" spans="2:5" ht="12.75">
      <c r="B358" s="32"/>
      <c r="D358" s="37"/>
      <c r="E358" s="58"/>
    </row>
    <row r="359" spans="2:5" ht="12.75">
      <c r="B359" s="32"/>
      <c r="D359" s="37"/>
      <c r="E359" s="58"/>
    </row>
    <row r="360" spans="2:5" ht="12.75">
      <c r="B360" s="32"/>
      <c r="D360" s="37"/>
      <c r="E360" s="58"/>
    </row>
    <row r="361" spans="2:5" ht="12.75">
      <c r="B361" s="32"/>
      <c r="D361" s="37"/>
      <c r="E361" s="58"/>
    </row>
    <row r="362" spans="2:5" ht="12.75">
      <c r="B362" s="32"/>
      <c r="D362" s="37"/>
      <c r="E362" s="58"/>
    </row>
    <row r="363" spans="2:5" ht="12.75">
      <c r="B363" s="32"/>
      <c r="D363" s="37"/>
      <c r="E363" s="58"/>
    </row>
    <row r="364" spans="2:5" ht="12.75">
      <c r="B364" s="32"/>
      <c r="D364" s="37"/>
      <c r="E364" s="58"/>
    </row>
    <row r="365" spans="2:5" ht="12.75">
      <c r="B365" s="32"/>
      <c r="D365" s="37"/>
      <c r="E365" s="58"/>
    </row>
    <row r="366" spans="2:5" ht="12.75">
      <c r="B366" s="32"/>
      <c r="D366" s="37"/>
      <c r="E366" s="58"/>
    </row>
    <row r="367" spans="2:5" ht="12.75">
      <c r="B367" s="32"/>
      <c r="D367" s="37"/>
      <c r="E367" s="58"/>
    </row>
    <row r="368" spans="2:5" ht="12.75">
      <c r="B368" s="32"/>
      <c r="D368" s="37"/>
      <c r="E368" s="58"/>
    </row>
    <row r="369" spans="2:5" ht="12.75">
      <c r="B369" s="32"/>
      <c r="D369" s="37"/>
      <c r="E369" s="58"/>
    </row>
    <row r="370" spans="2:5" ht="12.75">
      <c r="B370" s="32"/>
      <c r="D370" s="37"/>
      <c r="E370" s="58"/>
    </row>
    <row r="371" spans="2:5" ht="12.75">
      <c r="B371" s="32"/>
      <c r="D371" s="37"/>
      <c r="E371" s="58"/>
    </row>
    <row r="372" spans="2:5" ht="12.75">
      <c r="B372" s="32"/>
      <c r="D372" s="37"/>
      <c r="E372" s="58"/>
    </row>
    <row r="373" spans="2:5" ht="12.75">
      <c r="B373" s="32"/>
      <c r="D373" s="37"/>
      <c r="E373" s="58"/>
    </row>
    <row r="374" spans="2:5" ht="12.75">
      <c r="B374" s="32"/>
      <c r="D374" s="37"/>
      <c r="E374" s="58"/>
    </row>
    <row r="375" spans="2:5" ht="12.75">
      <c r="B375" s="32"/>
      <c r="D375" s="37"/>
      <c r="E375" s="58"/>
    </row>
    <row r="376" spans="2:5" ht="12.75">
      <c r="B376" s="32"/>
      <c r="D376" s="37"/>
      <c r="E376" s="58"/>
    </row>
    <row r="377" spans="2:5" ht="12.75">
      <c r="B377" s="32"/>
      <c r="D377" s="37"/>
      <c r="E377" s="58"/>
    </row>
    <row r="378" spans="2:5" ht="12.75">
      <c r="B378" s="32"/>
      <c r="D378" s="37"/>
      <c r="E378" s="58"/>
    </row>
    <row r="379" spans="2:5" ht="12.75">
      <c r="B379" s="32"/>
      <c r="D379" s="37"/>
      <c r="E379" s="58"/>
    </row>
    <row r="380" spans="2:5" ht="12.75">
      <c r="B380" s="32"/>
      <c r="D380" s="37"/>
      <c r="E380" s="58"/>
    </row>
    <row r="381" spans="2:5" ht="12.75">
      <c r="B381" s="32"/>
      <c r="D381" s="37"/>
      <c r="E381" s="58"/>
    </row>
    <row r="382" spans="2:5" ht="12.75">
      <c r="B382" s="32"/>
      <c r="D382" s="37"/>
      <c r="E382" s="58"/>
    </row>
    <row r="383" spans="2:5" ht="12.75">
      <c r="B383" s="32"/>
      <c r="D383" s="37"/>
      <c r="E383" s="58"/>
    </row>
    <row r="384" spans="2:5" ht="12.75">
      <c r="B384" s="32"/>
      <c r="D384" s="37"/>
      <c r="E384" s="58"/>
    </row>
    <row r="385" spans="2:5" ht="12.75">
      <c r="B385" s="32"/>
      <c r="D385" s="37"/>
      <c r="E385" s="58"/>
    </row>
    <row r="386" spans="2:5" ht="12.75">
      <c r="B386" s="32"/>
      <c r="D386" s="37"/>
      <c r="E386" s="58"/>
    </row>
    <row r="387" spans="2:5" ht="12.75">
      <c r="B387" s="32"/>
      <c r="D387" s="37"/>
      <c r="E387" s="58"/>
    </row>
    <row r="388" spans="2:5" ht="12.75">
      <c r="B388" s="32"/>
      <c r="D388" s="37"/>
      <c r="E388" s="58"/>
    </row>
    <row r="389" spans="2:5" ht="12.75">
      <c r="B389" s="32"/>
      <c r="D389" s="37"/>
      <c r="E389" s="58"/>
    </row>
    <row r="390" spans="2:5" ht="12.75">
      <c r="B390" s="32"/>
      <c r="D390" s="37"/>
      <c r="E390" s="58"/>
    </row>
    <row r="391" spans="2:5" ht="12.75">
      <c r="B391" s="32"/>
      <c r="D391" s="37"/>
      <c r="E391" s="58"/>
    </row>
    <row r="392" spans="2:5" ht="12.75">
      <c r="B392" s="32"/>
      <c r="D392" s="37"/>
      <c r="E392" s="58"/>
    </row>
    <row r="393" spans="2:5" ht="12.75">
      <c r="B393" s="32"/>
      <c r="D393" s="37"/>
      <c r="E393" s="58"/>
    </row>
    <row r="394" spans="2:5" ht="12.75">
      <c r="B394" s="32"/>
      <c r="D394" s="37"/>
      <c r="E394" s="58"/>
    </row>
    <row r="395" spans="2:5" ht="12.75">
      <c r="B395" s="32"/>
      <c r="D395" s="37"/>
      <c r="E395" s="58"/>
    </row>
    <row r="396" spans="2:5" ht="12.75">
      <c r="B396" s="32"/>
      <c r="D396" s="37"/>
      <c r="E396" s="58"/>
    </row>
    <row r="397" spans="2:5" ht="12.75">
      <c r="B397" s="32"/>
      <c r="D397" s="37"/>
      <c r="E397" s="58"/>
    </row>
    <row r="398" spans="2:5" ht="12.75">
      <c r="B398" s="32"/>
      <c r="D398" s="37"/>
      <c r="E398" s="58"/>
    </row>
    <row r="399" spans="2:5" ht="12.75">
      <c r="B399" s="32"/>
      <c r="D399" s="37"/>
      <c r="E399" s="58"/>
    </row>
    <row r="400" spans="2:5" ht="12.75">
      <c r="B400" s="32"/>
      <c r="D400" s="37"/>
      <c r="E400" s="58"/>
    </row>
    <row r="401" spans="2:5" ht="12.75">
      <c r="B401" s="32"/>
      <c r="D401" s="37"/>
      <c r="E401" s="58"/>
    </row>
    <row r="402" spans="2:5" ht="12.75">
      <c r="B402" s="32"/>
      <c r="D402" s="37"/>
      <c r="E402" s="58"/>
    </row>
    <row r="403" spans="2:5" ht="12.75">
      <c r="B403" s="32"/>
      <c r="D403" s="37"/>
      <c r="E403" s="58"/>
    </row>
    <row r="404" spans="2:5" ht="12.75">
      <c r="B404" s="32"/>
      <c r="D404" s="37"/>
      <c r="E404" s="58"/>
    </row>
    <row r="405" spans="2:5" ht="12.75">
      <c r="B405" s="32"/>
      <c r="D405" s="37"/>
      <c r="E405" s="58"/>
    </row>
    <row r="406" spans="2:5" ht="12.75">
      <c r="B406" s="32"/>
      <c r="D406" s="37"/>
      <c r="E406" s="58"/>
    </row>
    <row r="407" spans="2:5" ht="12.75">
      <c r="B407" s="32"/>
      <c r="D407" s="37"/>
      <c r="E407" s="58"/>
    </row>
    <row r="408" spans="2:5" ht="12.75">
      <c r="B408" s="32"/>
      <c r="D408" s="37"/>
      <c r="E408" s="58"/>
    </row>
    <row r="409" spans="2:5" ht="12.75">
      <c r="B409" s="32"/>
      <c r="D409" s="37"/>
      <c r="E409" s="58"/>
    </row>
    <row r="410" spans="2:5" ht="12.75">
      <c r="B410" s="32"/>
      <c r="D410" s="37"/>
      <c r="E410" s="58"/>
    </row>
    <row r="411" spans="2:5" ht="12.75">
      <c r="B411" s="32"/>
      <c r="D411" s="37"/>
      <c r="E411" s="58"/>
    </row>
    <row r="412" spans="2:5" ht="12.75">
      <c r="B412" s="32"/>
      <c r="D412" s="37"/>
      <c r="E412" s="58"/>
    </row>
    <row r="413" spans="2:5" ht="12.75">
      <c r="B413" s="32"/>
      <c r="D413" s="37"/>
      <c r="E413" s="58"/>
    </row>
    <row r="414" spans="2:5" ht="12.75">
      <c r="B414" s="32"/>
      <c r="D414" s="37"/>
      <c r="E414" s="58"/>
    </row>
    <row r="415" spans="2:5" ht="12.75">
      <c r="B415" s="32"/>
      <c r="D415" s="37"/>
      <c r="E415" s="58"/>
    </row>
    <row r="416" spans="2:5" ht="12.75">
      <c r="B416" s="32"/>
      <c r="D416" s="37"/>
      <c r="E416" s="58"/>
    </row>
    <row r="417" spans="2:5" ht="12.75">
      <c r="B417" s="32"/>
      <c r="D417" s="37"/>
      <c r="E417" s="58"/>
    </row>
    <row r="418" spans="2:5" ht="12.75">
      <c r="B418" s="32"/>
      <c r="D418" s="37"/>
      <c r="E418" s="58"/>
    </row>
    <row r="419" spans="2:5" ht="12.75">
      <c r="B419" s="32"/>
      <c r="D419" s="37"/>
      <c r="E419" s="58"/>
    </row>
    <row r="420" spans="2:5" ht="12.75">
      <c r="B420" s="32"/>
      <c r="D420" s="37"/>
      <c r="E420" s="58"/>
    </row>
    <row r="421" spans="2:5" ht="12.75">
      <c r="B421" s="32"/>
      <c r="D421" s="37"/>
      <c r="E421" s="58"/>
    </row>
    <row r="422" spans="2:5" ht="12.75">
      <c r="B422" s="32"/>
      <c r="D422" s="37"/>
      <c r="E422" s="58"/>
    </row>
    <row r="423" spans="2:5" ht="12.75">
      <c r="B423" s="32"/>
      <c r="D423" s="37"/>
      <c r="E423" s="58"/>
    </row>
    <row r="424" spans="2:5" ht="12.75">
      <c r="B424" s="32"/>
      <c r="D424" s="37"/>
      <c r="E424" s="58"/>
    </row>
    <row r="425" spans="2:5" ht="12.75">
      <c r="B425" s="32"/>
      <c r="D425" s="37"/>
      <c r="E425" s="58"/>
    </row>
    <row r="426" spans="2:5" ht="12.75">
      <c r="B426" s="32"/>
      <c r="D426" s="37"/>
      <c r="E426" s="58"/>
    </row>
    <row r="427" spans="2:5" ht="12.75">
      <c r="B427" s="32"/>
      <c r="D427" s="37"/>
      <c r="E427" s="58"/>
    </row>
    <row r="428" spans="2:5" ht="12.75">
      <c r="B428" s="32"/>
      <c r="D428" s="37"/>
      <c r="E428" s="58"/>
    </row>
    <row r="429" spans="2:5" ht="12.75">
      <c r="B429" s="32"/>
      <c r="D429" s="37"/>
      <c r="E429" s="58"/>
    </row>
    <row r="430" spans="2:5" ht="12.75">
      <c r="B430" s="32"/>
      <c r="D430" s="37"/>
      <c r="E430" s="58"/>
    </row>
    <row r="431" spans="2:5" ht="12.75">
      <c r="B431" s="32"/>
      <c r="D431" s="37"/>
      <c r="E431" s="58"/>
    </row>
    <row r="432" spans="2:5" ht="12.75">
      <c r="B432" s="32"/>
      <c r="D432" s="37"/>
      <c r="E432" s="58"/>
    </row>
    <row r="433" spans="2:5" ht="12.75">
      <c r="B433" s="32"/>
      <c r="D433" s="37"/>
      <c r="E433" s="58"/>
    </row>
    <row r="434" spans="2:5" ht="12.75">
      <c r="B434" s="32"/>
      <c r="D434" s="37"/>
      <c r="E434" s="58"/>
    </row>
    <row r="435" spans="2:5" ht="12.75">
      <c r="B435" s="32"/>
      <c r="D435" s="37"/>
      <c r="E435" s="58"/>
    </row>
    <row r="436" spans="2:5" ht="12.75">
      <c r="B436" s="32"/>
      <c r="D436" s="37"/>
      <c r="E436" s="58"/>
    </row>
    <row r="437" spans="2:5" ht="12.75">
      <c r="B437" s="32"/>
      <c r="D437" s="37"/>
      <c r="E437" s="58"/>
    </row>
    <row r="438" spans="2:5" ht="12.75">
      <c r="B438" s="32"/>
      <c r="D438" s="37"/>
      <c r="E438" s="58"/>
    </row>
    <row r="439" spans="2:5" ht="12.75">
      <c r="B439" s="32"/>
      <c r="D439" s="37"/>
      <c r="E439" s="58"/>
    </row>
    <row r="440" spans="2:5" ht="12.75">
      <c r="B440" s="32"/>
      <c r="D440" s="37"/>
      <c r="E440" s="58"/>
    </row>
    <row r="441" spans="2:5" ht="12.75">
      <c r="B441" s="32"/>
      <c r="D441" s="37"/>
      <c r="E441" s="58"/>
    </row>
    <row r="442" spans="2:5" ht="12.75">
      <c r="B442" s="32"/>
      <c r="D442" s="37"/>
      <c r="E442" s="58"/>
    </row>
    <row r="443" spans="2:5" ht="12.75">
      <c r="B443" s="32"/>
      <c r="D443" s="37"/>
      <c r="E443" s="58"/>
    </row>
    <row r="444" spans="2:5" ht="12.75">
      <c r="B444" s="32"/>
      <c r="D444" s="37"/>
      <c r="E444" s="58"/>
    </row>
    <row r="445" spans="2:5" ht="12.75">
      <c r="B445" s="32"/>
      <c r="D445" s="37"/>
      <c r="E445" s="58"/>
    </row>
    <row r="446" spans="2:5" ht="12.75">
      <c r="B446" s="32"/>
      <c r="D446" s="37"/>
      <c r="E446" s="58"/>
    </row>
    <row r="447" spans="2:5" ht="12.75">
      <c r="B447" s="32"/>
      <c r="D447" s="37"/>
      <c r="E447" s="58"/>
    </row>
    <row r="448" spans="2:5" ht="12.75">
      <c r="B448" s="32"/>
      <c r="D448" s="37"/>
      <c r="E448" s="58"/>
    </row>
    <row r="449" spans="2:5" ht="12.75">
      <c r="B449" s="32"/>
      <c r="D449" s="37"/>
      <c r="E449" s="58"/>
    </row>
    <row r="450" spans="2:5" ht="12.75">
      <c r="B450" s="32"/>
      <c r="D450" s="37"/>
      <c r="E450" s="58"/>
    </row>
    <row r="451" spans="2:5" ht="12.75">
      <c r="B451" s="32"/>
      <c r="D451" s="37"/>
      <c r="E451" s="58"/>
    </row>
    <row r="452" spans="2:5" ht="12.75">
      <c r="B452" s="32"/>
      <c r="D452" s="37"/>
      <c r="E452" s="58"/>
    </row>
    <row r="453" spans="2:5" ht="12.75">
      <c r="B453" s="32"/>
      <c r="D453" s="37"/>
      <c r="E453" s="58"/>
    </row>
    <row r="454" spans="2:5" ht="12.75">
      <c r="B454" s="32"/>
      <c r="D454" s="37"/>
      <c r="E454" s="58"/>
    </row>
    <row r="455" spans="2:5" ht="12.75">
      <c r="B455" s="32"/>
      <c r="D455" s="37"/>
      <c r="E455" s="58"/>
    </row>
    <row r="456" spans="2:5" ht="12.75">
      <c r="B456" s="32"/>
      <c r="D456" s="37"/>
      <c r="E456" s="58"/>
    </row>
    <row r="457" spans="2:5" ht="12.75">
      <c r="B457" s="32"/>
      <c r="D457" s="37"/>
      <c r="E457" s="58"/>
    </row>
    <row r="458" spans="2:5" ht="12.75">
      <c r="B458" s="32"/>
      <c r="D458" s="37"/>
      <c r="E458" s="58"/>
    </row>
    <row r="459" spans="2:5" ht="12.75">
      <c r="B459" s="32"/>
      <c r="D459" s="37"/>
      <c r="E459" s="58"/>
    </row>
    <row r="460" spans="2:5" ht="12.75">
      <c r="B460" s="32"/>
      <c r="D460" s="37"/>
      <c r="E460" s="58"/>
    </row>
    <row r="461" spans="2:5" ht="12.75">
      <c r="B461" s="32"/>
      <c r="D461" s="37"/>
      <c r="E461" s="58"/>
    </row>
    <row r="462" spans="2:5" ht="12.75">
      <c r="B462" s="32"/>
      <c r="D462" s="37"/>
      <c r="E462" s="58"/>
    </row>
    <row r="463" spans="2:5" ht="12.75">
      <c r="B463" s="32"/>
      <c r="D463" s="37"/>
      <c r="E463" s="58"/>
    </row>
    <row r="464" spans="2:5" ht="12.75">
      <c r="B464" s="32"/>
      <c r="D464" s="37"/>
      <c r="E464" s="58"/>
    </row>
    <row r="465" spans="2:5" ht="12.75">
      <c r="B465" s="32"/>
      <c r="D465" s="37"/>
      <c r="E465" s="58"/>
    </row>
    <row r="466" spans="2:5" ht="12.75">
      <c r="B466" s="32"/>
      <c r="D466" s="37"/>
      <c r="E466" s="58"/>
    </row>
    <row r="467" spans="2:5" ht="12.75">
      <c r="B467" s="32"/>
      <c r="D467" s="37"/>
      <c r="E467" s="58"/>
    </row>
    <row r="468" spans="2:5" ht="12.75">
      <c r="B468" s="32"/>
      <c r="D468" s="37"/>
      <c r="E468" s="58"/>
    </row>
    <row r="469" spans="2:5" ht="12.75">
      <c r="B469" s="32"/>
      <c r="D469" s="37"/>
      <c r="E469" s="58"/>
    </row>
    <row r="470" spans="2:5" ht="12.75">
      <c r="B470" s="32"/>
      <c r="D470" s="37"/>
      <c r="E470" s="58"/>
    </row>
    <row r="471" spans="2:5" ht="12.75">
      <c r="B471" s="32"/>
      <c r="D471" s="37"/>
      <c r="E471" s="58"/>
    </row>
    <row r="472" spans="2:5" ht="12.75">
      <c r="B472" s="32"/>
      <c r="D472" s="37"/>
      <c r="E472" s="58"/>
    </row>
    <row r="473" spans="2:5" ht="12.75">
      <c r="B473" s="32"/>
      <c r="D473" s="37"/>
      <c r="E473" s="58"/>
    </row>
    <row r="474" spans="2:5" ht="12.75">
      <c r="B474" s="32"/>
      <c r="D474" s="37"/>
      <c r="E474" s="58"/>
    </row>
    <row r="475" spans="2:5" ht="12.75">
      <c r="B475" s="32"/>
      <c r="D475" s="37"/>
      <c r="E475" s="58"/>
    </row>
    <row r="476" spans="2:5" ht="12.75">
      <c r="B476" s="32"/>
      <c r="D476" s="37"/>
      <c r="E476" s="58"/>
    </row>
    <row r="477" spans="2:5" ht="12.75">
      <c r="B477" s="32"/>
      <c r="D477" s="37"/>
      <c r="E477" s="58"/>
    </row>
    <row r="478" spans="2:5" ht="12.75">
      <c r="B478" s="32"/>
      <c r="D478" s="37"/>
      <c r="E478" s="58"/>
    </row>
    <row r="479" spans="2:5" ht="12.75">
      <c r="B479" s="32"/>
      <c r="D479" s="37"/>
      <c r="E479" s="58"/>
    </row>
    <row r="480" spans="2:5" ht="12.75">
      <c r="B480" s="32"/>
      <c r="D480" s="37"/>
      <c r="E480" s="58"/>
    </row>
    <row r="481" spans="2:5" ht="12.75">
      <c r="B481" s="32"/>
      <c r="D481" s="37"/>
      <c r="E481" s="58"/>
    </row>
    <row r="482" spans="2:5" ht="12.75">
      <c r="B482" s="32"/>
      <c r="D482" s="37"/>
      <c r="E482" s="58"/>
    </row>
    <row r="483" spans="2:5" ht="12.75">
      <c r="B483" s="32"/>
      <c r="D483" s="37"/>
      <c r="E483" s="58"/>
    </row>
    <row r="484" spans="2:5" ht="12.75">
      <c r="B484" s="32"/>
      <c r="D484" s="37"/>
      <c r="E484" s="58"/>
    </row>
    <row r="485" spans="2:5" ht="12.75">
      <c r="B485" s="32"/>
      <c r="D485" s="37"/>
      <c r="E485" s="58"/>
    </row>
    <row r="486" spans="2:5" ht="12.75">
      <c r="B486" s="32"/>
      <c r="D486" s="37"/>
      <c r="E486" s="58"/>
    </row>
    <row r="487" spans="2:5" ht="12.75">
      <c r="B487" s="32"/>
      <c r="D487" s="37"/>
      <c r="E487" s="58"/>
    </row>
    <row r="488" spans="2:5" ht="12.75">
      <c r="B488" s="32"/>
      <c r="D488" s="37"/>
      <c r="E488" s="58"/>
    </row>
    <row r="489" spans="2:5" ht="12.75">
      <c r="B489" s="32"/>
      <c r="D489" s="37"/>
      <c r="E489" s="58"/>
    </row>
    <row r="490" spans="2:5" ht="12.75">
      <c r="B490" s="32"/>
      <c r="D490" s="37"/>
      <c r="E490" s="58"/>
    </row>
    <row r="491" spans="2:5" ht="12.75">
      <c r="B491" s="32"/>
      <c r="D491" s="37"/>
      <c r="E491" s="58"/>
    </row>
    <row r="492" spans="2:5" ht="12.75">
      <c r="B492" s="32"/>
      <c r="D492" s="37"/>
      <c r="E492" s="58"/>
    </row>
    <row r="493" spans="2:5" ht="12.75">
      <c r="B493" s="32"/>
      <c r="D493" s="37"/>
      <c r="E493" s="58"/>
    </row>
    <row r="494" spans="2:5" ht="12.75">
      <c r="B494" s="32"/>
      <c r="D494" s="37"/>
      <c r="E494" s="58"/>
    </row>
    <row r="495" spans="2:5" ht="12.75">
      <c r="B495" s="32"/>
      <c r="D495" s="37"/>
      <c r="E495" s="58"/>
    </row>
    <row r="496" spans="2:5" ht="12.75">
      <c r="B496" s="32"/>
      <c r="D496" s="37"/>
      <c r="E496" s="58"/>
    </row>
    <row r="497" spans="2:5" ht="12.75">
      <c r="B497" s="32"/>
      <c r="D497" s="37"/>
      <c r="E497" s="58"/>
    </row>
    <row r="498" spans="2:5" ht="12.75">
      <c r="B498" s="32"/>
      <c r="D498" s="37"/>
      <c r="E498" s="58"/>
    </row>
    <row r="499" spans="2:5" ht="12.75">
      <c r="B499" s="32"/>
      <c r="D499" s="37"/>
      <c r="E499" s="58"/>
    </row>
    <row r="500" spans="2:5" ht="12.75">
      <c r="B500" s="32"/>
      <c r="D500" s="37"/>
      <c r="E500" s="58"/>
    </row>
    <row r="501" spans="2:5" ht="12.75">
      <c r="B501" s="32"/>
      <c r="D501" s="37"/>
      <c r="E501" s="58"/>
    </row>
    <row r="502" spans="2:5" ht="12.75">
      <c r="B502" s="32"/>
      <c r="D502" s="37"/>
      <c r="E502" s="58"/>
    </row>
    <row r="503" spans="2:5" ht="12.75">
      <c r="B503" s="32"/>
      <c r="D503" s="37"/>
      <c r="E503" s="58"/>
    </row>
    <row r="504" spans="2:5" ht="12.75">
      <c r="B504" s="32"/>
      <c r="D504" s="37"/>
      <c r="E504" s="58"/>
    </row>
    <row r="505" spans="2:5" ht="12.75">
      <c r="B505" s="32"/>
      <c r="D505" s="37"/>
      <c r="E505" s="58"/>
    </row>
    <row r="506" spans="2:5" ht="12.75">
      <c r="B506" s="32"/>
      <c r="D506" s="37"/>
      <c r="E506" s="58"/>
    </row>
    <row r="507" spans="2:5" ht="12.75">
      <c r="B507" s="32"/>
      <c r="D507" s="37"/>
      <c r="E507" s="58"/>
    </row>
    <row r="508" spans="2:5" ht="12.75">
      <c r="B508" s="32"/>
      <c r="D508" s="37"/>
      <c r="E508" s="58"/>
    </row>
    <row r="509" spans="2:5" ht="12.75">
      <c r="B509" s="32"/>
      <c r="D509" s="37"/>
      <c r="E509" s="58"/>
    </row>
    <row r="510" spans="2:5" ht="12.75">
      <c r="B510" s="32"/>
      <c r="D510" s="37"/>
      <c r="E510" s="58"/>
    </row>
    <row r="511" spans="2:5" ht="12.75">
      <c r="B511" s="32"/>
      <c r="D511" s="37"/>
      <c r="E511" s="58"/>
    </row>
    <row r="512" spans="2:5" ht="12.75">
      <c r="B512" s="32"/>
      <c r="D512" s="37"/>
      <c r="E512" s="58"/>
    </row>
    <row r="513" spans="2:5" ht="12.75">
      <c r="B513" s="32"/>
      <c r="D513" s="37"/>
      <c r="E513" s="58"/>
    </row>
    <row r="514" spans="2:5" ht="12.75">
      <c r="B514" s="32"/>
      <c r="D514" s="37"/>
      <c r="E514" s="58"/>
    </row>
    <row r="515" spans="2:5" ht="12.75">
      <c r="B515" s="32"/>
      <c r="D515" s="37"/>
      <c r="E515" s="58"/>
    </row>
    <row r="516" spans="2:5" ht="12.75">
      <c r="B516" s="32"/>
      <c r="D516" s="37"/>
      <c r="E516" s="58"/>
    </row>
    <row r="517" spans="2:5" ht="12.75">
      <c r="B517" s="32"/>
      <c r="D517" s="37"/>
      <c r="E517" s="58"/>
    </row>
    <row r="518" spans="2:5" ht="12.75">
      <c r="B518" s="32"/>
      <c r="D518" s="37"/>
      <c r="E518" s="58"/>
    </row>
    <row r="519" spans="2:5" ht="12.75">
      <c r="B519" s="32"/>
      <c r="D519" s="37"/>
      <c r="E519" s="58"/>
    </row>
    <row r="520" spans="2:5" ht="12.75">
      <c r="B520" s="32"/>
      <c r="D520" s="37"/>
      <c r="E520" s="58"/>
    </row>
    <row r="521" spans="2:5" ht="12.75">
      <c r="B521" s="32"/>
      <c r="D521" s="37"/>
      <c r="E521" s="58"/>
    </row>
    <row r="522" spans="2:5" ht="12.75">
      <c r="B522" s="32"/>
      <c r="D522" s="37"/>
      <c r="E522" s="58"/>
    </row>
    <row r="523" spans="2:5" ht="12.75">
      <c r="B523" s="32"/>
      <c r="D523" s="37"/>
      <c r="E523" s="58"/>
    </row>
    <row r="524" spans="2:5" ht="12.75">
      <c r="B524" s="32"/>
      <c r="D524" s="37"/>
      <c r="E524" s="58"/>
    </row>
    <row r="525" spans="2:5" ht="12.75">
      <c r="B525" s="32"/>
      <c r="D525" s="37"/>
      <c r="E525" s="58"/>
    </row>
    <row r="526" spans="2:5" ht="12.75">
      <c r="B526" s="32"/>
      <c r="D526" s="37"/>
      <c r="E526" s="58"/>
    </row>
    <row r="527" spans="2:5" ht="12.75">
      <c r="B527" s="32"/>
      <c r="D527" s="37"/>
      <c r="E527" s="58"/>
    </row>
    <row r="528" spans="2:5" ht="12.75">
      <c r="B528" s="32"/>
      <c r="D528" s="37"/>
      <c r="E528" s="58"/>
    </row>
    <row r="529" spans="2:5" ht="12.75">
      <c r="B529" s="32"/>
      <c r="D529" s="37"/>
      <c r="E529" s="58"/>
    </row>
    <row r="530" spans="2:5" ht="12.75">
      <c r="B530" s="32"/>
      <c r="D530" s="37"/>
      <c r="E530" s="58"/>
    </row>
    <row r="531" spans="2:5" ht="12.75">
      <c r="B531" s="32"/>
      <c r="D531" s="37"/>
      <c r="E531" s="58"/>
    </row>
    <row r="532" spans="2:5" ht="12.75">
      <c r="B532" s="32"/>
      <c r="D532" s="37"/>
      <c r="E532" s="58"/>
    </row>
    <row r="533" spans="2:5" ht="12.75">
      <c r="B533" s="32"/>
      <c r="D533" s="37"/>
      <c r="E533" s="58"/>
    </row>
    <row r="534" spans="2:5" ht="12.75">
      <c r="B534" s="32"/>
      <c r="D534" s="37"/>
      <c r="E534" s="58"/>
    </row>
    <row r="535" spans="2:5" ht="12.75">
      <c r="B535" s="32"/>
      <c r="D535" s="37"/>
      <c r="E535" s="58"/>
    </row>
    <row r="536" spans="2:5" ht="12.75">
      <c r="B536" s="32"/>
      <c r="D536" s="37"/>
      <c r="E536" s="58"/>
    </row>
    <row r="537" spans="2:5" ht="12.75">
      <c r="B537" s="32"/>
      <c r="D537" s="37"/>
      <c r="E537" s="58"/>
    </row>
    <row r="538" spans="2:5" ht="12.75">
      <c r="B538" s="32"/>
      <c r="D538" s="37"/>
      <c r="E538" s="58"/>
    </row>
    <row r="539" spans="2:5" ht="12.75">
      <c r="B539" s="32"/>
      <c r="D539" s="37"/>
      <c r="E539" s="58"/>
    </row>
    <row r="540" spans="2:5" ht="12.75">
      <c r="B540" s="32"/>
      <c r="D540" s="37"/>
      <c r="E540" s="58"/>
    </row>
    <row r="541" spans="2:5" ht="12.75">
      <c r="B541" s="32"/>
      <c r="D541" s="37"/>
      <c r="E541" s="58"/>
    </row>
    <row r="542" spans="2:5" ht="12.75">
      <c r="B542" s="32"/>
      <c r="D542" s="37"/>
      <c r="E542" s="58"/>
    </row>
    <row r="543" spans="2:5" ht="12.75">
      <c r="B543" s="32"/>
      <c r="D543" s="37"/>
      <c r="E543" s="58"/>
    </row>
    <row r="544" spans="2:5" ht="12.75">
      <c r="B544" s="32"/>
      <c r="D544" s="37"/>
      <c r="E544" s="58"/>
    </row>
    <row r="545" spans="2:5" ht="12.75">
      <c r="B545" s="32"/>
      <c r="D545" s="37"/>
      <c r="E545" s="58"/>
    </row>
    <row r="546" spans="2:5" ht="12.75">
      <c r="B546" s="32"/>
      <c r="D546" s="37"/>
      <c r="E546" s="58"/>
    </row>
    <row r="547" spans="2:5" ht="12.75">
      <c r="B547" s="32"/>
      <c r="D547" s="37"/>
      <c r="E547" s="58"/>
    </row>
    <row r="548" spans="2:5" ht="12.75">
      <c r="B548" s="32"/>
      <c r="D548" s="37"/>
      <c r="E548" s="58"/>
    </row>
    <row r="549" spans="2:5" ht="12.75">
      <c r="B549" s="32"/>
      <c r="D549" s="37"/>
      <c r="E549" s="58"/>
    </row>
    <row r="550" spans="2:5" ht="12.75">
      <c r="B550" s="32"/>
      <c r="D550" s="37"/>
      <c r="E550" s="58"/>
    </row>
    <row r="551" spans="2:5" ht="12.75">
      <c r="B551" s="32"/>
      <c r="D551" s="37"/>
      <c r="E551" s="58"/>
    </row>
    <row r="552" spans="2:5" ht="12.75">
      <c r="B552" s="32"/>
      <c r="D552" s="37"/>
      <c r="E552" s="58"/>
    </row>
    <row r="553" spans="2:5" ht="12.75">
      <c r="B553" s="32"/>
      <c r="D553" s="37"/>
      <c r="E553" s="58"/>
    </row>
    <row r="554" spans="2:5" ht="12.75">
      <c r="B554" s="32"/>
      <c r="D554" s="37"/>
      <c r="E554" s="58"/>
    </row>
    <row r="555" spans="2:5" ht="12.75">
      <c r="B555" s="32"/>
      <c r="D555" s="37"/>
      <c r="E555" s="58"/>
    </row>
    <row r="556" spans="2:5" ht="12.75">
      <c r="B556" s="32"/>
      <c r="D556" s="37"/>
      <c r="E556" s="58"/>
    </row>
    <row r="557" spans="2:5" ht="12.75">
      <c r="B557" s="32"/>
      <c r="D557" s="37"/>
      <c r="E557" s="58"/>
    </row>
    <row r="558" spans="2:5" ht="12.75">
      <c r="B558" s="32"/>
      <c r="D558" s="37"/>
      <c r="E558" s="58"/>
    </row>
    <row r="559" spans="2:5" ht="12.75">
      <c r="B559" s="32"/>
      <c r="D559" s="37"/>
      <c r="E559" s="58"/>
    </row>
    <row r="560" spans="2:5" ht="12.75">
      <c r="B560" s="32"/>
      <c r="D560" s="37"/>
      <c r="E560" s="58"/>
    </row>
    <row r="561" spans="2:5" ht="12.75">
      <c r="B561" s="32"/>
      <c r="D561" s="37"/>
      <c r="E561" s="58"/>
    </row>
    <row r="562" spans="2:5" ht="12.75">
      <c r="B562" s="32"/>
      <c r="D562" s="37"/>
      <c r="E562" s="58"/>
    </row>
    <row r="563" spans="2:5" ht="12.75">
      <c r="B563" s="32"/>
      <c r="D563" s="37"/>
      <c r="E563" s="58"/>
    </row>
    <row r="564" spans="2:5" ht="12.75">
      <c r="B564" s="32"/>
      <c r="D564" s="37"/>
      <c r="E564" s="58"/>
    </row>
    <row r="565" spans="2:5" ht="12.75">
      <c r="B565" s="32"/>
      <c r="D565" s="37"/>
      <c r="E565" s="58"/>
    </row>
    <row r="566" spans="2:5" ht="12.75">
      <c r="B566" s="32"/>
      <c r="D566" s="37"/>
      <c r="E566" s="58"/>
    </row>
    <row r="567" spans="2:5" ht="12.75">
      <c r="B567" s="32"/>
      <c r="D567" s="37"/>
      <c r="E567" s="58"/>
    </row>
    <row r="568" spans="2:5" ht="12.75">
      <c r="B568" s="32"/>
      <c r="D568" s="37"/>
      <c r="E568" s="58"/>
    </row>
    <row r="569" spans="2:5" ht="12.75">
      <c r="B569" s="32"/>
      <c r="D569" s="37"/>
      <c r="E569" s="58"/>
    </row>
    <row r="570" spans="2:5" ht="12.75">
      <c r="B570" s="32"/>
      <c r="D570" s="37"/>
      <c r="E570" s="58"/>
    </row>
    <row r="571" spans="2:5" ht="12.75">
      <c r="B571" s="32"/>
      <c r="D571" s="37"/>
      <c r="E571" s="58"/>
    </row>
    <row r="572" spans="2:5" ht="12.75">
      <c r="B572" s="32"/>
      <c r="D572" s="37"/>
      <c r="E572" s="58"/>
    </row>
    <row r="573" spans="2:5" ht="12.75">
      <c r="B573" s="32"/>
      <c r="D573" s="37"/>
      <c r="E573" s="58"/>
    </row>
    <row r="574" spans="2:5" ht="12.75">
      <c r="B574" s="32"/>
      <c r="D574" s="37"/>
      <c r="E574" s="58"/>
    </row>
    <row r="575" spans="2:5" ht="12.75">
      <c r="B575" s="32"/>
      <c r="D575" s="37"/>
      <c r="E575" s="58"/>
    </row>
    <row r="576" spans="2:5" ht="12.75">
      <c r="B576" s="32"/>
      <c r="D576" s="37"/>
      <c r="E576" s="58"/>
    </row>
    <row r="577" spans="2:5" ht="12.75">
      <c r="B577" s="32"/>
      <c r="D577" s="37"/>
      <c r="E577" s="58"/>
    </row>
    <row r="578" spans="2:5" ht="12.75">
      <c r="B578" s="32"/>
      <c r="D578" s="37"/>
      <c r="E578" s="58"/>
    </row>
    <row r="579" spans="2:5" ht="12.75">
      <c r="B579" s="32"/>
      <c r="D579" s="37"/>
      <c r="E579" s="58"/>
    </row>
    <row r="580" spans="2:5" ht="12.75">
      <c r="B580" s="32"/>
      <c r="D580" s="37"/>
      <c r="E580" s="58"/>
    </row>
    <row r="581" spans="2:5" ht="12.75">
      <c r="B581" s="32"/>
      <c r="D581" s="37"/>
      <c r="E581" s="58"/>
    </row>
    <row r="582" spans="2:5" ht="12.75">
      <c r="B582" s="32"/>
      <c r="D582" s="37"/>
      <c r="E582" s="58"/>
    </row>
    <row r="583" spans="2:5" ht="12.75">
      <c r="B583" s="32"/>
      <c r="D583" s="37"/>
      <c r="E583" s="58"/>
    </row>
    <row r="584" spans="2:5" ht="12.75">
      <c r="B584" s="32"/>
      <c r="D584" s="37"/>
      <c r="E584" s="58"/>
    </row>
    <row r="585" spans="2:5" ht="12.75">
      <c r="B585" s="32"/>
      <c r="D585" s="37"/>
      <c r="E585" s="58"/>
    </row>
    <row r="586" spans="2:5" ht="12.75">
      <c r="B586" s="32"/>
      <c r="D586" s="37"/>
      <c r="E586" s="58"/>
    </row>
    <row r="587" spans="2:5" ht="12.75">
      <c r="B587" s="32"/>
      <c r="D587" s="37"/>
      <c r="E587" s="58"/>
    </row>
    <row r="588" spans="2:5" ht="12.75">
      <c r="B588" s="32"/>
      <c r="D588" s="37"/>
      <c r="E588" s="58"/>
    </row>
    <row r="589" spans="2:5" ht="12.75">
      <c r="B589" s="32"/>
      <c r="D589" s="37"/>
      <c r="E589" s="58"/>
    </row>
    <row r="590" spans="2:5" ht="12.75">
      <c r="B590" s="32"/>
      <c r="D590" s="37"/>
      <c r="E590" s="58"/>
    </row>
    <row r="591" spans="2:5" ht="12.75">
      <c r="B591" s="32"/>
      <c r="D591" s="37"/>
      <c r="E591" s="58"/>
    </row>
    <row r="592" spans="2:5" ht="12.75">
      <c r="B592" s="32"/>
      <c r="D592" s="37"/>
      <c r="E592" s="58"/>
    </row>
    <row r="593" spans="2:5" ht="12.75">
      <c r="B593" s="32"/>
      <c r="D593" s="37"/>
      <c r="E593" s="58"/>
    </row>
    <row r="594" spans="2:5" ht="12.75">
      <c r="B594" s="32"/>
      <c r="D594" s="37"/>
      <c r="E594" s="58"/>
    </row>
    <row r="595" spans="2:5" ht="12.75">
      <c r="B595" s="32"/>
      <c r="D595" s="37"/>
      <c r="E595" s="58"/>
    </row>
    <row r="596" spans="2:5" ht="12.75">
      <c r="B596" s="32"/>
      <c r="D596" s="37"/>
      <c r="E596" s="58"/>
    </row>
    <row r="597" spans="2:5" ht="12.75">
      <c r="B597" s="32"/>
      <c r="D597" s="37"/>
      <c r="E597" s="58"/>
    </row>
    <row r="598" spans="2:5" ht="12.75">
      <c r="B598" s="32"/>
      <c r="D598" s="37"/>
      <c r="E598" s="58"/>
    </row>
    <row r="599" spans="2:5" ht="12.75">
      <c r="B599" s="32"/>
      <c r="D599" s="37"/>
      <c r="E599" s="58"/>
    </row>
    <row r="600" spans="2:5" ht="12.75">
      <c r="B600" s="32"/>
      <c r="D600" s="37"/>
      <c r="E600" s="58"/>
    </row>
    <row r="601" spans="2:5" ht="12.75">
      <c r="B601" s="32"/>
      <c r="D601" s="37"/>
      <c r="E601" s="58"/>
    </row>
    <row r="602" spans="2:5" ht="12.75">
      <c r="B602" s="32"/>
      <c r="D602" s="37"/>
      <c r="E602" s="58"/>
    </row>
    <row r="603" spans="2:5" ht="12.75">
      <c r="B603" s="32"/>
      <c r="D603" s="37"/>
      <c r="E603" s="58"/>
    </row>
    <row r="604" spans="2:5" ht="12.75">
      <c r="B604" s="32"/>
      <c r="D604" s="37"/>
      <c r="E604" s="58"/>
    </row>
    <row r="605" spans="2:5" ht="12.75">
      <c r="B605" s="32"/>
      <c r="D605" s="37"/>
      <c r="E605" s="58"/>
    </row>
    <row r="606" spans="2:5" ht="12.75">
      <c r="B606" s="32"/>
      <c r="D606" s="37"/>
      <c r="E606" s="58"/>
    </row>
    <row r="607" spans="2:5" ht="12.75">
      <c r="B607" s="32"/>
      <c r="D607" s="37"/>
      <c r="E607" s="58"/>
    </row>
    <row r="608" spans="2:5" ht="12.75">
      <c r="B608" s="32"/>
      <c r="D608" s="37"/>
      <c r="E608" s="58"/>
    </row>
    <row r="609" spans="2:5" ht="12.75">
      <c r="B609" s="32"/>
      <c r="D609" s="37"/>
      <c r="E609" s="58"/>
    </row>
    <row r="610" spans="2:5" ht="12.75">
      <c r="B610" s="32"/>
      <c r="D610" s="37"/>
      <c r="E610" s="58"/>
    </row>
    <row r="611" spans="2:5" ht="12.75">
      <c r="B611" s="32"/>
      <c r="D611" s="37"/>
      <c r="E611" s="58"/>
    </row>
    <row r="612" spans="2:5" ht="12.75">
      <c r="B612" s="32"/>
      <c r="D612" s="37"/>
      <c r="E612" s="58"/>
    </row>
    <row r="613" spans="2:5" ht="12.75">
      <c r="B613" s="32"/>
      <c r="D613" s="37"/>
      <c r="E613" s="58"/>
    </row>
    <row r="614" spans="2:5" ht="12.75">
      <c r="B614" s="32"/>
      <c r="D614" s="37"/>
      <c r="E614" s="58"/>
    </row>
    <row r="615" spans="2:5" ht="12.75">
      <c r="B615" s="32"/>
      <c r="D615" s="37"/>
      <c r="E615" s="58"/>
    </row>
    <row r="616" spans="2:5" ht="12.75">
      <c r="B616" s="32"/>
      <c r="D616" s="37"/>
      <c r="E616" s="58"/>
    </row>
    <row r="617" spans="2:5" ht="12.75">
      <c r="B617" s="32"/>
      <c r="D617" s="37"/>
      <c r="E617" s="58"/>
    </row>
    <row r="618" spans="2:5" ht="12.75">
      <c r="B618" s="32"/>
      <c r="D618" s="37"/>
      <c r="E618" s="58"/>
    </row>
    <row r="619" spans="2:5" ht="12.75">
      <c r="B619" s="32"/>
      <c r="D619" s="37"/>
      <c r="E619" s="58"/>
    </row>
    <row r="620" spans="2:5" ht="12.75">
      <c r="B620" s="32"/>
      <c r="D620" s="37"/>
      <c r="E620" s="58"/>
    </row>
    <row r="621" spans="2:5" ht="12.75">
      <c r="B621" s="32"/>
      <c r="D621" s="37"/>
      <c r="E621" s="58"/>
    </row>
    <row r="622" spans="2:5" ht="12.75">
      <c r="B622" s="32"/>
      <c r="D622" s="37"/>
      <c r="E622" s="58"/>
    </row>
    <row r="623" spans="2:5" ht="12.75">
      <c r="B623" s="32"/>
      <c r="D623" s="37"/>
      <c r="E623" s="58"/>
    </row>
    <row r="624" spans="2:5" ht="12.75">
      <c r="B624" s="32"/>
      <c r="D624" s="37"/>
      <c r="E624" s="58"/>
    </row>
    <row r="625" spans="2:5" ht="12.75">
      <c r="B625" s="32"/>
      <c r="D625" s="37"/>
      <c r="E625" s="58"/>
    </row>
    <row r="626" spans="2:5" ht="12.75">
      <c r="B626" s="32"/>
      <c r="D626" s="37"/>
      <c r="E626" s="58"/>
    </row>
    <row r="627" spans="2:5" ht="12.75">
      <c r="B627" s="32"/>
      <c r="D627" s="37"/>
      <c r="E627" s="58"/>
    </row>
    <row r="628" spans="2:5" ht="12.75">
      <c r="B628" s="32"/>
      <c r="D628" s="37"/>
      <c r="E628" s="58"/>
    </row>
    <row r="629" spans="2:5" ht="12.75">
      <c r="B629" s="32"/>
      <c r="D629" s="37"/>
      <c r="E629" s="58"/>
    </row>
    <row r="630" spans="2:5" ht="12.75">
      <c r="B630" s="32"/>
      <c r="D630" s="37"/>
      <c r="E630" s="58"/>
    </row>
    <row r="631" spans="2:5" ht="12.75">
      <c r="B631" s="32"/>
      <c r="D631" s="37"/>
      <c r="E631" s="58"/>
    </row>
    <row r="632" spans="2:5" ht="12.75">
      <c r="B632" s="32"/>
      <c r="D632" s="37"/>
      <c r="E632" s="58"/>
    </row>
    <row r="633" spans="2:5" ht="12.75">
      <c r="B633" s="32"/>
      <c r="D633" s="37"/>
      <c r="E633" s="58"/>
    </row>
    <row r="634" spans="2:5" ht="12.75">
      <c r="B634" s="32"/>
      <c r="D634" s="37"/>
      <c r="E634" s="58"/>
    </row>
    <row r="635" spans="2:5" ht="12.75">
      <c r="B635" s="32"/>
      <c r="D635" s="37"/>
      <c r="E635" s="58"/>
    </row>
    <row r="636" spans="2:5" ht="12.75">
      <c r="B636" s="32"/>
      <c r="D636" s="37"/>
      <c r="E636" s="58"/>
    </row>
    <row r="637" spans="2:5" ht="12.75">
      <c r="B637" s="32"/>
      <c r="D637" s="37"/>
      <c r="E637" s="58"/>
    </row>
    <row r="638" spans="2:5" ht="12.75">
      <c r="B638" s="32"/>
      <c r="D638" s="37"/>
      <c r="E638" s="58"/>
    </row>
    <row r="639" spans="2:5" ht="12.75">
      <c r="B639" s="32"/>
      <c r="D639" s="37"/>
      <c r="E639" s="58"/>
    </row>
    <row r="640" spans="2:5" ht="12.75">
      <c r="B640" s="32"/>
      <c r="D640" s="37"/>
      <c r="E640" s="58"/>
    </row>
    <row r="641" spans="2:5" ht="12.75">
      <c r="B641" s="32"/>
      <c r="D641" s="37"/>
      <c r="E641" s="58"/>
    </row>
    <row r="642" spans="2:5" ht="12.75">
      <c r="B642" s="32"/>
      <c r="D642" s="37"/>
      <c r="E642" s="58"/>
    </row>
    <row r="643" spans="2:5" ht="12.75">
      <c r="B643" s="32"/>
      <c r="D643" s="37"/>
      <c r="E643" s="58"/>
    </row>
    <row r="644" spans="2:5" ht="12.75">
      <c r="B644" s="32"/>
      <c r="D644" s="37"/>
      <c r="E644" s="58"/>
    </row>
    <row r="645" spans="2:5" ht="12.75">
      <c r="B645" s="32"/>
      <c r="D645" s="37"/>
      <c r="E645" s="58"/>
    </row>
    <row r="646" spans="2:5" ht="12.75">
      <c r="B646" s="32"/>
      <c r="D646" s="37"/>
      <c r="E646" s="58"/>
    </row>
    <row r="647" spans="2:5" ht="12.75">
      <c r="B647" s="32"/>
      <c r="D647" s="37"/>
      <c r="E647" s="58"/>
    </row>
    <row r="648" spans="2:5" ht="12.75">
      <c r="B648" s="32"/>
      <c r="D648" s="37"/>
      <c r="E648" s="58"/>
    </row>
    <row r="649" spans="2:5" ht="12.75">
      <c r="B649" s="32"/>
      <c r="D649" s="37"/>
      <c r="E649" s="58"/>
    </row>
    <row r="650" spans="2:5" ht="12.75">
      <c r="B650" s="32"/>
      <c r="D650" s="37"/>
      <c r="E650" s="58"/>
    </row>
    <row r="651" spans="2:5" ht="12.75">
      <c r="B651" s="32"/>
      <c r="D651" s="37"/>
      <c r="E651" s="58"/>
    </row>
    <row r="652" spans="2:5" ht="12.75">
      <c r="B652" s="32"/>
      <c r="D652" s="37"/>
      <c r="E652" s="58"/>
    </row>
    <row r="653" spans="2:5" ht="12.75">
      <c r="B653" s="32"/>
      <c r="D653" s="37"/>
      <c r="E653" s="58"/>
    </row>
    <row r="654" spans="2:5" ht="12.75">
      <c r="B654" s="32"/>
      <c r="D654" s="37"/>
      <c r="E654" s="58"/>
    </row>
    <row r="655" spans="2:5" ht="12.75">
      <c r="B655" s="32"/>
      <c r="D655" s="37"/>
      <c r="E655" s="58"/>
    </row>
    <row r="656" spans="2:5" ht="12.75">
      <c r="B656" s="32"/>
      <c r="D656" s="37"/>
      <c r="E656" s="58"/>
    </row>
    <row r="657" spans="2:5" ht="12.75">
      <c r="B657" s="32"/>
      <c r="D657" s="37"/>
      <c r="E657" s="58"/>
    </row>
    <row r="658" spans="2:5" ht="12.75">
      <c r="B658" s="32"/>
      <c r="D658" s="37"/>
      <c r="E658" s="58"/>
    </row>
    <row r="659" spans="2:5" ht="12.75">
      <c r="B659" s="32"/>
      <c r="D659" s="37"/>
      <c r="E659" s="58"/>
    </row>
    <row r="660" spans="2:5" ht="12.75">
      <c r="B660" s="32"/>
      <c r="D660" s="37"/>
      <c r="E660" s="58"/>
    </row>
    <row r="661" spans="2:5" ht="12.75">
      <c r="B661" s="32"/>
      <c r="D661" s="37"/>
      <c r="E661" s="58"/>
    </row>
    <row r="662" spans="2:5" ht="12.75">
      <c r="B662" s="32"/>
      <c r="D662" s="37"/>
      <c r="E662" s="58"/>
    </row>
    <row r="663" spans="2:5" ht="12.75">
      <c r="B663" s="32"/>
      <c r="D663" s="37"/>
      <c r="E663" s="58"/>
    </row>
    <row r="664" spans="2:5" ht="12.75">
      <c r="B664" s="32"/>
      <c r="D664" s="37"/>
      <c r="E664" s="58"/>
    </row>
    <row r="665" spans="2:5" ht="12.75">
      <c r="B665" s="32"/>
      <c r="D665" s="37"/>
      <c r="E665" s="58"/>
    </row>
    <row r="666" spans="2:5" ht="12.75">
      <c r="B666" s="32"/>
      <c r="D666" s="37"/>
      <c r="E666" s="58"/>
    </row>
    <row r="667" spans="2:5" ht="12.75">
      <c r="B667" s="32"/>
      <c r="D667" s="37"/>
      <c r="E667" s="58"/>
    </row>
    <row r="668" spans="2:5" ht="12.75">
      <c r="B668" s="32"/>
      <c r="D668" s="37"/>
      <c r="E668" s="58"/>
    </row>
    <row r="669" spans="2:5" ht="12.75">
      <c r="B669" s="32"/>
      <c r="D669" s="37"/>
      <c r="E669" s="58"/>
    </row>
    <row r="670" spans="2:5" ht="12.75">
      <c r="B670" s="32"/>
      <c r="D670" s="37"/>
      <c r="E670" s="58"/>
    </row>
    <row r="671" spans="2:5" ht="12.75">
      <c r="B671" s="32"/>
      <c r="D671" s="37"/>
      <c r="E671" s="58"/>
    </row>
    <row r="672" spans="2:5" ht="12.75">
      <c r="B672" s="32"/>
      <c r="D672" s="37"/>
      <c r="E672" s="58"/>
    </row>
    <row r="673" spans="2:5" ht="12.75">
      <c r="B673" s="32"/>
      <c r="D673" s="37"/>
      <c r="E673" s="58"/>
    </row>
    <row r="674" spans="2:5" ht="12.75">
      <c r="B674" s="32"/>
      <c r="D674" s="37"/>
      <c r="E674" s="58"/>
    </row>
    <row r="675" spans="2:5" ht="12.75">
      <c r="B675" s="32"/>
      <c r="D675" s="37"/>
      <c r="E675" s="58"/>
    </row>
    <row r="676" spans="2:5" ht="12.75">
      <c r="B676" s="32"/>
      <c r="D676" s="37"/>
      <c r="E676" s="58"/>
    </row>
    <row r="677" spans="2:5" ht="12.75">
      <c r="B677" s="32"/>
      <c r="D677" s="37"/>
      <c r="E677" s="58"/>
    </row>
    <row r="678" spans="2:5" ht="12.75">
      <c r="B678" s="32"/>
      <c r="D678" s="37"/>
      <c r="E678" s="58"/>
    </row>
    <row r="679" spans="2:5" ht="12.75">
      <c r="B679" s="32"/>
      <c r="D679" s="37"/>
      <c r="E679" s="58"/>
    </row>
    <row r="680" spans="2:5" ht="12.75">
      <c r="B680" s="32"/>
      <c r="D680" s="37"/>
      <c r="E680" s="58"/>
    </row>
    <row r="681" spans="2:5" ht="12.75">
      <c r="B681" s="32"/>
      <c r="D681" s="37"/>
      <c r="E681" s="58"/>
    </row>
    <row r="682" spans="2:5" ht="12.75">
      <c r="B682" s="32"/>
      <c r="D682" s="37"/>
      <c r="E682" s="58"/>
    </row>
    <row r="683" spans="2:5" ht="12.75">
      <c r="B683" s="32"/>
      <c r="D683" s="37"/>
      <c r="E683" s="58"/>
    </row>
    <row r="684" spans="2:5" ht="12.75">
      <c r="B684" s="32"/>
      <c r="D684" s="37"/>
      <c r="E684" s="58"/>
    </row>
    <row r="685" spans="2:5" ht="12.75">
      <c r="B685" s="32"/>
      <c r="D685" s="37"/>
      <c r="E685" s="58"/>
    </row>
    <row r="686" spans="2:5" ht="12.75">
      <c r="B686" s="32"/>
      <c r="D686" s="37"/>
      <c r="E686" s="58"/>
    </row>
    <row r="687" spans="2:5" ht="12.75">
      <c r="B687" s="32"/>
      <c r="D687" s="37"/>
      <c r="E687" s="58"/>
    </row>
    <row r="688" spans="2:5" ht="12.75">
      <c r="B688" s="32"/>
      <c r="D688" s="37"/>
      <c r="E688" s="58"/>
    </row>
    <row r="689" spans="2:5" ht="12.75">
      <c r="B689" s="32"/>
      <c r="D689" s="37"/>
      <c r="E689" s="58"/>
    </row>
    <row r="690" spans="2:5" ht="12.75">
      <c r="B690" s="32"/>
      <c r="D690" s="37"/>
      <c r="E690" s="58"/>
    </row>
    <row r="691" spans="2:5" ht="12.75">
      <c r="B691" s="32"/>
      <c r="D691" s="37"/>
      <c r="E691" s="58"/>
    </row>
    <row r="692" spans="2:5" ht="12.75">
      <c r="B692" s="32"/>
      <c r="D692" s="37"/>
      <c r="E692" s="58"/>
    </row>
    <row r="693" spans="2:5" ht="12.75">
      <c r="B693" s="32"/>
      <c r="D693" s="37"/>
      <c r="E693" s="58"/>
    </row>
    <row r="694" spans="2:5" ht="12.75">
      <c r="B694" s="32"/>
      <c r="D694" s="37"/>
      <c r="E694" s="58"/>
    </row>
    <row r="695" spans="2:5" ht="12.75">
      <c r="B695" s="32"/>
      <c r="D695" s="37"/>
      <c r="E695" s="58"/>
    </row>
    <row r="696" spans="2:5" ht="12.75">
      <c r="B696" s="32"/>
      <c r="D696" s="37"/>
      <c r="E696" s="58"/>
    </row>
    <row r="697" spans="2:5" ht="12.75">
      <c r="B697" s="32"/>
      <c r="D697" s="37"/>
      <c r="E697" s="58"/>
    </row>
  </sheetData>
  <sheetProtection/>
  <mergeCells count="39">
    <mergeCell ref="B172:E172"/>
    <mergeCell ref="B76:D76"/>
    <mergeCell ref="B79:E79"/>
    <mergeCell ref="B151:D151"/>
    <mergeCell ref="B159:E159"/>
    <mergeCell ref="B152:E152"/>
    <mergeCell ref="B121:E121"/>
    <mergeCell ref="B84:E84"/>
    <mergeCell ref="B49:E49"/>
    <mergeCell ref="B52:D52"/>
    <mergeCell ref="B48:E48"/>
    <mergeCell ref="B29:E29"/>
    <mergeCell ref="B40:E40"/>
    <mergeCell ref="B87:D87"/>
    <mergeCell ref="B90:E90"/>
    <mergeCell ref="B91:E91"/>
    <mergeCell ref="B117:D117"/>
    <mergeCell ref="B55:E55"/>
    <mergeCell ref="B56:E56"/>
    <mergeCell ref="B70:D70"/>
    <mergeCell ref="B71:E71"/>
    <mergeCell ref="B80:E80"/>
    <mergeCell ref="B83:D83"/>
    <mergeCell ref="B1:D1"/>
    <mergeCell ref="B45:D45"/>
    <mergeCell ref="B4:E4"/>
    <mergeCell ref="B3:E3"/>
    <mergeCell ref="B39:D39"/>
    <mergeCell ref="B28:D28"/>
    <mergeCell ref="B181:D181"/>
    <mergeCell ref="B179:D179"/>
    <mergeCell ref="B180:D180"/>
    <mergeCell ref="B120:E120"/>
    <mergeCell ref="B156:D156"/>
    <mergeCell ref="B111:D111"/>
    <mergeCell ref="B112:E112"/>
    <mergeCell ref="B176:D176"/>
    <mergeCell ref="B160:E160"/>
    <mergeCell ref="B171:D171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8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.8515625" style="25" customWidth="1"/>
    <col min="2" max="2" width="40.8515625" style="27" customWidth="1"/>
    <col min="3" max="4" width="18.57421875" style="40" customWidth="1"/>
    <col min="7" max="7" width="17.57421875" style="0" customWidth="1"/>
  </cols>
  <sheetData>
    <row r="1" spans="1:4" s="8" customFormat="1" ht="21" customHeight="1" thickBot="1">
      <c r="A1" s="211" t="s">
        <v>81</v>
      </c>
      <c r="B1" s="212"/>
      <c r="C1" s="213"/>
      <c r="D1" s="45"/>
    </row>
    <row r="2" spans="1:4" ht="21" customHeight="1">
      <c r="A2" s="27"/>
      <c r="B2" s="32"/>
      <c r="C2" s="36"/>
      <c r="D2" s="46"/>
    </row>
    <row r="3" spans="1:4" ht="32.25" customHeight="1">
      <c r="A3" s="41" t="s">
        <v>19</v>
      </c>
      <c r="B3" s="41" t="s">
        <v>17</v>
      </c>
      <c r="C3" s="42" t="s">
        <v>32</v>
      </c>
      <c r="D3" s="42" t="s">
        <v>16</v>
      </c>
    </row>
    <row r="4" spans="1:7" ht="26.25" customHeight="1">
      <c r="A4" s="23">
        <v>1</v>
      </c>
      <c r="B4" s="26" t="s">
        <v>73</v>
      </c>
      <c r="C4" s="47">
        <v>5445829.11</v>
      </c>
      <c r="D4" s="49">
        <v>0</v>
      </c>
      <c r="F4" s="27"/>
      <c r="G4" s="81"/>
    </row>
    <row r="5" spans="1:7" s="6" customFormat="1" ht="26.25" customHeight="1">
      <c r="A5" s="23">
        <v>2</v>
      </c>
      <c r="B5" s="1" t="s">
        <v>74</v>
      </c>
      <c r="C5" s="79">
        <v>430288.98</v>
      </c>
      <c r="D5" s="43">
        <v>3100.25</v>
      </c>
      <c r="G5" s="70"/>
    </row>
    <row r="6" spans="1:7" s="6" customFormat="1" ht="26.25" customHeight="1">
      <c r="A6" s="23">
        <v>3</v>
      </c>
      <c r="B6" s="1" t="s">
        <v>62</v>
      </c>
      <c r="C6" s="50">
        <f>486258.74+10300</f>
        <v>496558.74</v>
      </c>
      <c r="D6" s="80">
        <v>61652.95</v>
      </c>
      <c r="F6" s="27"/>
      <c r="G6" s="82"/>
    </row>
    <row r="7" spans="1:7" s="6" customFormat="1" ht="26.25" customHeight="1">
      <c r="A7" s="23">
        <v>4</v>
      </c>
      <c r="B7" s="1" t="s">
        <v>63</v>
      </c>
      <c r="C7" s="50">
        <v>185856.47</v>
      </c>
      <c r="D7" s="84">
        <v>10360.15</v>
      </c>
      <c r="G7" s="82"/>
    </row>
    <row r="8" spans="1:7" s="6" customFormat="1" ht="26.25" customHeight="1">
      <c r="A8" s="23">
        <v>5</v>
      </c>
      <c r="B8" s="1" t="s">
        <v>64</v>
      </c>
      <c r="C8" s="43">
        <f>259273.16+73520.81</f>
        <v>332793.97</v>
      </c>
      <c r="D8" s="49"/>
      <c r="G8" s="82"/>
    </row>
    <row r="9" spans="1:8" ht="26.25" customHeight="1">
      <c r="A9" s="23">
        <v>6</v>
      </c>
      <c r="B9" s="1" t="s">
        <v>65</v>
      </c>
      <c r="C9" s="106">
        <v>256189.92</v>
      </c>
      <c r="D9" s="51">
        <v>0</v>
      </c>
      <c r="F9" s="8"/>
      <c r="G9" s="82"/>
      <c r="H9" s="8"/>
    </row>
    <row r="10" spans="1:7" s="6" customFormat="1" ht="26.25" customHeight="1">
      <c r="A10" s="14">
        <v>7</v>
      </c>
      <c r="B10" s="1" t="s">
        <v>67</v>
      </c>
      <c r="C10" s="106">
        <f>461912.52+38246728.73</f>
        <v>38708641.25</v>
      </c>
      <c r="D10" s="52">
        <v>0</v>
      </c>
      <c r="F10" s="27"/>
      <c r="G10" s="82"/>
    </row>
    <row r="11" spans="1:8" ht="18" customHeight="1">
      <c r="A11" s="235" t="s">
        <v>18</v>
      </c>
      <c r="B11" s="236"/>
      <c r="C11" s="48">
        <f>SUM(C4:C10)</f>
        <v>45856158.44</v>
      </c>
      <c r="D11" s="48">
        <f>SUM(D4:D10)</f>
        <v>75113.34999999999</v>
      </c>
      <c r="F11" s="8"/>
      <c r="G11" s="82"/>
      <c r="H11" s="8"/>
    </row>
    <row r="12" spans="2:8" ht="12.75">
      <c r="B12" s="4"/>
      <c r="C12" s="47"/>
      <c r="D12" s="47"/>
      <c r="G12" s="83"/>
      <c r="H12" s="31"/>
    </row>
    <row r="13" spans="2:8" ht="12.75">
      <c r="B13" s="4"/>
      <c r="C13" s="47"/>
      <c r="D13" s="47"/>
      <c r="H13" s="8"/>
    </row>
  </sheetData>
  <sheetProtection/>
  <mergeCells count="2">
    <mergeCell ref="A1:C1"/>
    <mergeCell ref="A11:B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1"/>
  <sheetViews>
    <sheetView view="pageBreakPreview" zoomScale="85" zoomScaleSheetLayoutView="85" workbookViewId="0" topLeftCell="A49">
      <selection activeCell="N22" sqref="N22"/>
    </sheetView>
  </sheetViews>
  <sheetFormatPr defaultColWidth="9.140625" defaultRowHeight="12.75"/>
  <cols>
    <col min="1" max="1" width="5.7109375" style="4" customWidth="1"/>
    <col min="2" max="2" width="16.140625" style="4" customWidth="1"/>
    <col min="3" max="3" width="15.28125" style="4" customWidth="1"/>
    <col min="4" max="4" width="21.8515625" style="7" customWidth="1"/>
    <col min="5" max="5" width="11.8515625" style="4" customWidth="1"/>
    <col min="6" max="6" width="20.00390625" style="4" customWidth="1"/>
    <col min="7" max="8" width="10.00390625" style="4" customWidth="1"/>
    <col min="9" max="9" width="11.8515625" style="5" customWidth="1"/>
    <col min="10" max="10" width="10.8515625" style="5" customWidth="1"/>
    <col min="11" max="11" width="12.57421875" style="4" customWidth="1"/>
    <col min="12" max="12" width="14.00390625" style="4" customWidth="1"/>
    <col min="13" max="13" width="12.00390625" style="4" customWidth="1"/>
    <col min="14" max="14" width="11.421875" style="4" customWidth="1"/>
    <col min="15" max="15" width="14.7109375" style="4" customWidth="1"/>
    <col min="16" max="19" width="15.421875" style="4" customWidth="1"/>
    <col min="20" max="23" width="7.421875" style="4" customWidth="1"/>
    <col min="24" max="16384" width="9.140625" style="4" customWidth="1"/>
  </cols>
  <sheetData>
    <row r="1" spans="1:23" s="8" customFormat="1" ht="21" customHeight="1" thickBot="1">
      <c r="A1" s="211" t="s">
        <v>82</v>
      </c>
      <c r="B1" s="212"/>
      <c r="C1" s="212"/>
      <c r="D1" s="213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21" customHeight="1">
      <c r="A2" s="27"/>
      <c r="B2" s="32"/>
      <c r="C2" s="36"/>
      <c r="D2" s="4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s="9" customFormat="1" ht="18" customHeight="1">
      <c r="A3" s="224" t="s">
        <v>19</v>
      </c>
      <c r="B3" s="224" t="s">
        <v>20</v>
      </c>
      <c r="C3" s="224" t="s">
        <v>21</v>
      </c>
      <c r="D3" s="224" t="s">
        <v>22</v>
      </c>
      <c r="E3" s="224" t="s">
        <v>23</v>
      </c>
      <c r="F3" s="224" t="s">
        <v>83</v>
      </c>
      <c r="G3" s="224" t="s">
        <v>53</v>
      </c>
      <c r="H3" s="224" t="s">
        <v>24</v>
      </c>
      <c r="I3" s="224" t="s">
        <v>12</v>
      </c>
      <c r="J3" s="224" t="s">
        <v>13</v>
      </c>
      <c r="K3" s="224" t="s">
        <v>14</v>
      </c>
      <c r="L3" s="224" t="s">
        <v>54</v>
      </c>
      <c r="M3" s="224" t="s">
        <v>55</v>
      </c>
      <c r="N3" s="224" t="s">
        <v>15</v>
      </c>
      <c r="O3" s="224" t="s">
        <v>93</v>
      </c>
      <c r="P3" s="224" t="s">
        <v>56</v>
      </c>
      <c r="Q3" s="224"/>
      <c r="R3" s="224" t="s">
        <v>57</v>
      </c>
      <c r="S3" s="224"/>
      <c r="T3" s="237" t="s">
        <v>88</v>
      </c>
      <c r="U3" s="238"/>
      <c r="V3" s="238"/>
      <c r="W3" s="239"/>
    </row>
    <row r="4" spans="1:23" s="9" customFormat="1" ht="18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40"/>
      <c r="U4" s="241"/>
      <c r="V4" s="241"/>
      <c r="W4" s="242"/>
    </row>
    <row r="5" spans="1:23" s="9" customFormat="1" ht="42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60" t="s">
        <v>25</v>
      </c>
      <c r="Q5" s="60" t="s">
        <v>26</v>
      </c>
      <c r="R5" s="60" t="s">
        <v>25</v>
      </c>
      <c r="S5" s="60" t="s">
        <v>26</v>
      </c>
      <c r="T5" s="60" t="s">
        <v>84</v>
      </c>
      <c r="U5" s="60" t="s">
        <v>85</v>
      </c>
      <c r="V5" s="60" t="s">
        <v>86</v>
      </c>
      <c r="W5" s="60" t="s">
        <v>87</v>
      </c>
    </row>
    <row r="6" spans="1:23" ht="18" customHeight="1">
      <c r="A6" s="220" t="s">
        <v>68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</row>
    <row r="7" spans="1:23" s="9" customFormat="1" ht="44.25" customHeight="1">
      <c r="A7" s="2">
        <v>1</v>
      </c>
      <c r="B7" s="33" t="s">
        <v>101</v>
      </c>
      <c r="C7" s="2" t="s">
        <v>99</v>
      </c>
      <c r="D7" s="2" t="s">
        <v>111</v>
      </c>
      <c r="E7" s="33" t="s">
        <v>112</v>
      </c>
      <c r="F7" s="2" t="s">
        <v>142</v>
      </c>
      <c r="G7" s="2" t="s">
        <v>148</v>
      </c>
      <c r="H7" s="2">
        <v>2008</v>
      </c>
      <c r="I7" s="2" t="s">
        <v>149</v>
      </c>
      <c r="J7" s="2" t="s">
        <v>148</v>
      </c>
      <c r="K7" s="2">
        <v>200</v>
      </c>
      <c r="L7" s="2" t="s">
        <v>99</v>
      </c>
      <c r="M7" s="2" t="s">
        <v>61</v>
      </c>
      <c r="N7" s="3"/>
      <c r="O7" s="67"/>
      <c r="P7" s="3" t="s">
        <v>1152</v>
      </c>
      <c r="Q7" s="3" t="s">
        <v>1153</v>
      </c>
      <c r="R7" s="3" t="s">
        <v>99</v>
      </c>
      <c r="S7" s="3" t="s">
        <v>99</v>
      </c>
      <c r="T7" s="3" t="s">
        <v>165</v>
      </c>
      <c r="U7" s="3" t="s">
        <v>99</v>
      </c>
      <c r="V7" s="3" t="s">
        <v>99</v>
      </c>
      <c r="W7" s="3" t="s">
        <v>99</v>
      </c>
    </row>
    <row r="8" spans="1:23" s="9" customFormat="1" ht="44.25" customHeight="1">
      <c r="A8" s="2">
        <v>2</v>
      </c>
      <c r="B8" s="33" t="s">
        <v>102</v>
      </c>
      <c r="C8" s="2">
        <v>508</v>
      </c>
      <c r="D8" s="28">
        <v>314910101644</v>
      </c>
      <c r="E8" s="33" t="s">
        <v>113</v>
      </c>
      <c r="F8" s="2" t="s">
        <v>143</v>
      </c>
      <c r="G8" s="2">
        <v>3758</v>
      </c>
      <c r="H8" s="2">
        <v>1974</v>
      </c>
      <c r="I8" s="2" t="s">
        <v>150</v>
      </c>
      <c r="J8" s="2">
        <v>9</v>
      </c>
      <c r="K8" s="67"/>
      <c r="L8" s="2">
        <v>4100</v>
      </c>
      <c r="M8" s="2" t="s">
        <v>61</v>
      </c>
      <c r="N8" s="67"/>
      <c r="O8" s="67"/>
      <c r="P8" s="3" t="s">
        <v>1154</v>
      </c>
      <c r="Q8" s="3" t="s">
        <v>1155</v>
      </c>
      <c r="R8" s="3" t="s">
        <v>99</v>
      </c>
      <c r="S8" s="3" t="s">
        <v>99</v>
      </c>
      <c r="T8" s="3" t="s">
        <v>239</v>
      </c>
      <c r="U8" s="3" t="s">
        <v>239</v>
      </c>
      <c r="V8" s="3" t="s">
        <v>99</v>
      </c>
      <c r="W8" s="3" t="s">
        <v>99</v>
      </c>
    </row>
    <row r="9" spans="1:23" s="9" customFormat="1" ht="44.25" customHeight="1">
      <c r="A9" s="2">
        <v>3</v>
      </c>
      <c r="B9" s="33" t="s">
        <v>103</v>
      </c>
      <c r="C9" s="2">
        <v>244</v>
      </c>
      <c r="D9" s="2">
        <v>10672</v>
      </c>
      <c r="E9" s="33" t="s">
        <v>114</v>
      </c>
      <c r="F9" s="2" t="s">
        <v>143</v>
      </c>
      <c r="G9" s="2">
        <v>6842</v>
      </c>
      <c r="H9" s="2">
        <v>1987</v>
      </c>
      <c r="I9" s="2" t="s">
        <v>151</v>
      </c>
      <c r="J9" s="2">
        <v>6</v>
      </c>
      <c r="K9" s="2">
        <v>5650</v>
      </c>
      <c r="L9" s="2">
        <v>10650</v>
      </c>
      <c r="M9" s="2" t="s">
        <v>61</v>
      </c>
      <c r="N9" s="67"/>
      <c r="O9" s="67"/>
      <c r="P9" s="3" t="s">
        <v>1154</v>
      </c>
      <c r="Q9" s="3" t="s">
        <v>1155</v>
      </c>
      <c r="R9" s="3" t="s">
        <v>99</v>
      </c>
      <c r="S9" s="3" t="s">
        <v>99</v>
      </c>
      <c r="T9" s="3" t="s">
        <v>239</v>
      </c>
      <c r="U9" s="3" t="s">
        <v>239</v>
      </c>
      <c r="V9" s="3" t="s">
        <v>99</v>
      </c>
      <c r="W9" s="3" t="s">
        <v>99</v>
      </c>
    </row>
    <row r="10" spans="1:23" s="9" customFormat="1" ht="44.25" customHeight="1">
      <c r="A10" s="2">
        <v>4</v>
      </c>
      <c r="B10" s="33" t="s">
        <v>103</v>
      </c>
      <c r="C10" s="2">
        <v>244</v>
      </c>
      <c r="D10" s="2">
        <v>11270</v>
      </c>
      <c r="E10" s="33" t="s">
        <v>115</v>
      </c>
      <c r="F10" s="2" t="s">
        <v>143</v>
      </c>
      <c r="G10" s="2">
        <v>6842</v>
      </c>
      <c r="H10" s="2">
        <v>1988</v>
      </c>
      <c r="I10" s="2" t="s">
        <v>152</v>
      </c>
      <c r="J10" s="2">
        <v>6</v>
      </c>
      <c r="K10" s="67"/>
      <c r="L10" s="2">
        <v>10650</v>
      </c>
      <c r="M10" s="2" t="s">
        <v>61</v>
      </c>
      <c r="N10" s="67"/>
      <c r="O10" s="67"/>
      <c r="P10" s="3" t="s">
        <v>1154</v>
      </c>
      <c r="Q10" s="3" t="s">
        <v>1155</v>
      </c>
      <c r="R10" s="3" t="s">
        <v>99</v>
      </c>
      <c r="S10" s="3" t="s">
        <v>99</v>
      </c>
      <c r="T10" s="3" t="s">
        <v>239</v>
      </c>
      <c r="U10" s="3" t="s">
        <v>239</v>
      </c>
      <c r="V10" s="3" t="s">
        <v>99</v>
      </c>
      <c r="W10" s="3" t="s">
        <v>99</v>
      </c>
    </row>
    <row r="11" spans="1:23" s="9" customFormat="1" ht="44.25" customHeight="1">
      <c r="A11" s="2">
        <v>5</v>
      </c>
      <c r="B11" s="33" t="s">
        <v>103</v>
      </c>
      <c r="C11" s="2">
        <v>244</v>
      </c>
      <c r="D11" s="2">
        <v>4399</v>
      </c>
      <c r="E11" s="33" t="s">
        <v>116</v>
      </c>
      <c r="F11" s="2" t="s">
        <v>143</v>
      </c>
      <c r="G11" s="2">
        <v>6842</v>
      </c>
      <c r="H11" s="2">
        <v>1974</v>
      </c>
      <c r="I11" s="2" t="s">
        <v>150</v>
      </c>
      <c r="J11" s="2">
        <v>6</v>
      </c>
      <c r="K11" s="2">
        <v>5650</v>
      </c>
      <c r="L11" s="2">
        <v>10650</v>
      </c>
      <c r="M11" s="2" t="s">
        <v>61</v>
      </c>
      <c r="N11" s="67"/>
      <c r="O11" s="67"/>
      <c r="P11" s="3" t="s">
        <v>1154</v>
      </c>
      <c r="Q11" s="3" t="s">
        <v>1155</v>
      </c>
      <c r="R11" s="3" t="s">
        <v>99</v>
      </c>
      <c r="S11" s="3" t="s">
        <v>99</v>
      </c>
      <c r="T11" s="3" t="s">
        <v>239</v>
      </c>
      <c r="U11" s="3" t="s">
        <v>239</v>
      </c>
      <c r="V11" s="3" t="s">
        <v>99</v>
      </c>
      <c r="W11" s="3" t="s">
        <v>99</v>
      </c>
    </row>
    <row r="12" spans="1:23" s="9" customFormat="1" ht="44.25" customHeight="1">
      <c r="A12" s="2">
        <v>6</v>
      </c>
      <c r="B12" s="33" t="s">
        <v>104</v>
      </c>
      <c r="C12" s="2">
        <v>14</v>
      </c>
      <c r="D12" s="2" t="s">
        <v>117</v>
      </c>
      <c r="E12" s="33" t="s">
        <v>118</v>
      </c>
      <c r="F12" s="2" t="s">
        <v>143</v>
      </c>
      <c r="G12" s="2">
        <v>11100</v>
      </c>
      <c r="H12" s="2">
        <v>1997</v>
      </c>
      <c r="I12" s="2" t="s">
        <v>153</v>
      </c>
      <c r="J12" s="2">
        <v>6</v>
      </c>
      <c r="K12" s="67"/>
      <c r="L12" s="2">
        <v>11100</v>
      </c>
      <c r="M12" s="2" t="s">
        <v>61</v>
      </c>
      <c r="N12" s="67"/>
      <c r="O12" s="67"/>
      <c r="P12" s="3" t="s">
        <v>1154</v>
      </c>
      <c r="Q12" s="3" t="s">
        <v>1155</v>
      </c>
      <c r="R12" s="3" t="s">
        <v>99</v>
      </c>
      <c r="S12" s="3" t="s">
        <v>99</v>
      </c>
      <c r="T12" s="3" t="s">
        <v>239</v>
      </c>
      <c r="U12" s="3" t="s">
        <v>239</v>
      </c>
      <c r="V12" s="3" t="s">
        <v>99</v>
      </c>
      <c r="W12" s="3" t="s">
        <v>99</v>
      </c>
    </row>
    <row r="13" spans="1:23" s="9" customFormat="1" ht="44.25" customHeight="1">
      <c r="A13" s="2">
        <v>7</v>
      </c>
      <c r="B13" s="33" t="s">
        <v>102</v>
      </c>
      <c r="C13" s="2">
        <v>407</v>
      </c>
      <c r="D13" s="28">
        <v>30905010270320</v>
      </c>
      <c r="E13" s="33" t="s">
        <v>119</v>
      </c>
      <c r="F13" s="2" t="s">
        <v>143</v>
      </c>
      <c r="G13" s="2">
        <v>2277</v>
      </c>
      <c r="H13" s="2">
        <v>1976</v>
      </c>
      <c r="I13" s="2" t="s">
        <v>154</v>
      </c>
      <c r="J13" s="2">
        <v>9</v>
      </c>
      <c r="K13" s="2">
        <v>2190</v>
      </c>
      <c r="L13" s="2">
        <v>5200</v>
      </c>
      <c r="M13" s="2" t="s">
        <v>61</v>
      </c>
      <c r="N13" s="67"/>
      <c r="O13" s="67"/>
      <c r="P13" s="3" t="s">
        <v>1154</v>
      </c>
      <c r="Q13" s="3" t="s">
        <v>1155</v>
      </c>
      <c r="R13" s="3" t="s">
        <v>99</v>
      </c>
      <c r="S13" s="3" t="s">
        <v>99</v>
      </c>
      <c r="T13" s="3" t="s">
        <v>239</v>
      </c>
      <c r="U13" s="3" t="s">
        <v>239</v>
      </c>
      <c r="V13" s="3" t="s">
        <v>99</v>
      </c>
      <c r="W13" s="3" t="s">
        <v>99</v>
      </c>
    </row>
    <row r="14" spans="1:23" s="9" customFormat="1" ht="44.25" customHeight="1">
      <c r="A14" s="2">
        <v>8</v>
      </c>
      <c r="B14" s="33" t="s">
        <v>105</v>
      </c>
      <c r="C14" s="2" t="s">
        <v>120</v>
      </c>
      <c r="D14" s="2" t="s">
        <v>121</v>
      </c>
      <c r="E14" s="33" t="s">
        <v>122</v>
      </c>
      <c r="F14" s="2" t="s">
        <v>143</v>
      </c>
      <c r="G14" s="2">
        <v>3400</v>
      </c>
      <c r="H14" s="2">
        <v>2004</v>
      </c>
      <c r="I14" s="2" t="s">
        <v>155</v>
      </c>
      <c r="J14" s="2">
        <v>6</v>
      </c>
      <c r="K14" s="67"/>
      <c r="L14" s="2">
        <v>3490</v>
      </c>
      <c r="M14" s="2" t="s">
        <v>61</v>
      </c>
      <c r="N14" s="67"/>
      <c r="O14" s="67"/>
      <c r="P14" s="3" t="s">
        <v>1154</v>
      </c>
      <c r="Q14" s="3" t="s">
        <v>1155</v>
      </c>
      <c r="R14" s="3" t="s">
        <v>99</v>
      </c>
      <c r="S14" s="3" t="s">
        <v>99</v>
      </c>
      <c r="T14" s="3" t="s">
        <v>239</v>
      </c>
      <c r="U14" s="3" t="s">
        <v>239</v>
      </c>
      <c r="V14" s="3" t="s">
        <v>99</v>
      </c>
      <c r="W14" s="3" t="s">
        <v>99</v>
      </c>
    </row>
    <row r="15" spans="1:23" s="9" customFormat="1" ht="44.25" customHeight="1">
      <c r="A15" s="2">
        <v>9</v>
      </c>
      <c r="B15" s="33" t="s">
        <v>103</v>
      </c>
      <c r="C15" s="2">
        <v>244</v>
      </c>
      <c r="D15" s="2">
        <v>10241</v>
      </c>
      <c r="E15" s="33" t="s">
        <v>123</v>
      </c>
      <c r="F15" s="2" t="s">
        <v>143</v>
      </c>
      <c r="G15" s="2">
        <v>6842</v>
      </c>
      <c r="H15" s="2">
        <v>1986</v>
      </c>
      <c r="I15" s="2" t="s">
        <v>156</v>
      </c>
      <c r="J15" s="2">
        <v>6</v>
      </c>
      <c r="K15" s="2">
        <v>5650</v>
      </c>
      <c r="L15" s="2">
        <v>10650</v>
      </c>
      <c r="M15" s="2" t="s">
        <v>61</v>
      </c>
      <c r="N15" s="67"/>
      <c r="O15" s="67"/>
      <c r="P15" s="3" t="s">
        <v>1154</v>
      </c>
      <c r="Q15" s="3" t="s">
        <v>1155</v>
      </c>
      <c r="R15" s="3" t="s">
        <v>99</v>
      </c>
      <c r="S15" s="3" t="s">
        <v>99</v>
      </c>
      <c r="T15" s="3" t="s">
        <v>239</v>
      </c>
      <c r="U15" s="3" t="s">
        <v>239</v>
      </c>
      <c r="V15" s="3" t="s">
        <v>99</v>
      </c>
      <c r="W15" s="3" t="s">
        <v>99</v>
      </c>
    </row>
    <row r="16" spans="1:23" s="9" customFormat="1" ht="44.25" customHeight="1">
      <c r="A16" s="2">
        <v>10</v>
      </c>
      <c r="B16" s="33" t="s">
        <v>106</v>
      </c>
      <c r="C16" s="2" t="s">
        <v>124</v>
      </c>
      <c r="D16" s="2" t="s">
        <v>125</v>
      </c>
      <c r="E16" s="33" t="s">
        <v>126</v>
      </c>
      <c r="F16" s="2" t="s">
        <v>143</v>
      </c>
      <c r="G16" s="2">
        <v>1598</v>
      </c>
      <c r="H16" s="2">
        <v>2000</v>
      </c>
      <c r="I16" s="2" t="s">
        <v>157</v>
      </c>
      <c r="J16" s="2">
        <v>5</v>
      </c>
      <c r="K16" s="67"/>
      <c r="L16" s="2">
        <v>1560</v>
      </c>
      <c r="M16" s="2" t="s">
        <v>61</v>
      </c>
      <c r="N16" s="67"/>
      <c r="O16" s="67"/>
      <c r="P16" s="3" t="s">
        <v>1154</v>
      </c>
      <c r="Q16" s="3" t="s">
        <v>1155</v>
      </c>
      <c r="R16" s="3" t="s">
        <v>99</v>
      </c>
      <c r="S16" s="3" t="s">
        <v>99</v>
      </c>
      <c r="T16" s="3" t="s">
        <v>239</v>
      </c>
      <c r="U16" s="3" t="s">
        <v>239</v>
      </c>
      <c r="V16" s="3" t="s">
        <v>99</v>
      </c>
      <c r="W16" s="3" t="s">
        <v>99</v>
      </c>
    </row>
    <row r="17" spans="1:23" s="9" customFormat="1" ht="44.25" customHeight="1">
      <c r="A17" s="2">
        <v>11</v>
      </c>
      <c r="B17" s="33" t="s">
        <v>107</v>
      </c>
      <c r="C17" s="2" t="s">
        <v>127</v>
      </c>
      <c r="D17" s="2" t="s">
        <v>128</v>
      </c>
      <c r="E17" s="33" t="s">
        <v>129</v>
      </c>
      <c r="F17" s="2" t="s">
        <v>143</v>
      </c>
      <c r="G17" s="2">
        <v>1968</v>
      </c>
      <c r="H17" s="2">
        <v>1996</v>
      </c>
      <c r="I17" s="2" t="s">
        <v>158</v>
      </c>
      <c r="J17" s="2">
        <v>9</v>
      </c>
      <c r="K17" s="67"/>
      <c r="L17" s="2">
        <v>5200</v>
      </c>
      <c r="M17" s="2" t="s">
        <v>61</v>
      </c>
      <c r="N17" s="67"/>
      <c r="O17" s="67"/>
      <c r="P17" s="3" t="s">
        <v>1154</v>
      </c>
      <c r="Q17" s="3" t="s">
        <v>1155</v>
      </c>
      <c r="R17" s="3" t="s">
        <v>99</v>
      </c>
      <c r="S17" s="3" t="s">
        <v>99</v>
      </c>
      <c r="T17" s="3" t="s">
        <v>239</v>
      </c>
      <c r="U17" s="3" t="s">
        <v>239</v>
      </c>
      <c r="V17" s="3" t="s">
        <v>99</v>
      </c>
      <c r="W17" s="3" t="s">
        <v>99</v>
      </c>
    </row>
    <row r="18" spans="1:23" s="9" customFormat="1" ht="44.25" customHeight="1">
      <c r="A18" s="2">
        <v>12</v>
      </c>
      <c r="B18" s="33" t="s">
        <v>101</v>
      </c>
      <c r="C18" s="2" t="s">
        <v>99</v>
      </c>
      <c r="D18" s="2"/>
      <c r="E18" s="33" t="s">
        <v>130</v>
      </c>
      <c r="F18" s="2" t="s">
        <v>144</v>
      </c>
      <c r="G18" s="2" t="s">
        <v>148</v>
      </c>
      <c r="H18" s="2">
        <v>1985</v>
      </c>
      <c r="I18" s="2" t="s">
        <v>159</v>
      </c>
      <c r="J18" s="2" t="s">
        <v>148</v>
      </c>
      <c r="K18" s="2">
        <v>300</v>
      </c>
      <c r="L18" s="2" t="s">
        <v>99</v>
      </c>
      <c r="M18" s="2" t="s">
        <v>61</v>
      </c>
      <c r="N18" s="3"/>
      <c r="O18" s="67"/>
      <c r="P18" s="3" t="s">
        <v>1154</v>
      </c>
      <c r="Q18" s="3" t="s">
        <v>1155</v>
      </c>
      <c r="R18" s="3" t="s">
        <v>99</v>
      </c>
      <c r="S18" s="3" t="s">
        <v>99</v>
      </c>
      <c r="T18" s="3" t="s">
        <v>239</v>
      </c>
      <c r="U18" s="3" t="s">
        <v>99</v>
      </c>
      <c r="V18" s="3" t="s">
        <v>99</v>
      </c>
      <c r="W18" s="3" t="s">
        <v>99</v>
      </c>
    </row>
    <row r="19" spans="1:23" s="9" customFormat="1" ht="44.25" customHeight="1">
      <c r="A19" s="2">
        <v>13</v>
      </c>
      <c r="B19" s="33" t="s">
        <v>108</v>
      </c>
      <c r="C19" s="2">
        <v>750</v>
      </c>
      <c r="D19" s="2" t="s">
        <v>131</v>
      </c>
      <c r="E19" s="33" t="s">
        <v>132</v>
      </c>
      <c r="F19" s="2" t="s">
        <v>144</v>
      </c>
      <c r="G19" s="2" t="s">
        <v>148</v>
      </c>
      <c r="H19" s="2">
        <v>2003</v>
      </c>
      <c r="I19" s="2" t="s">
        <v>160</v>
      </c>
      <c r="J19" s="2" t="s">
        <v>148</v>
      </c>
      <c r="K19" s="2">
        <v>490</v>
      </c>
      <c r="L19" s="2" t="s">
        <v>99</v>
      </c>
      <c r="M19" s="2" t="s">
        <v>61</v>
      </c>
      <c r="N19" s="3"/>
      <c r="O19" s="67"/>
      <c r="P19" s="3" t="s">
        <v>1154</v>
      </c>
      <c r="Q19" s="3" t="s">
        <v>1155</v>
      </c>
      <c r="R19" s="3" t="s">
        <v>99</v>
      </c>
      <c r="S19" s="3" t="s">
        <v>99</v>
      </c>
      <c r="T19" s="3" t="s">
        <v>239</v>
      </c>
      <c r="U19" s="3" t="s">
        <v>99</v>
      </c>
      <c r="V19" s="3" t="s">
        <v>99</v>
      </c>
      <c r="W19" s="3" t="s">
        <v>99</v>
      </c>
    </row>
    <row r="20" spans="1:23" s="9" customFormat="1" ht="44.25" customHeight="1">
      <c r="A20" s="2">
        <v>14</v>
      </c>
      <c r="B20" s="33" t="s">
        <v>109</v>
      </c>
      <c r="C20" s="2"/>
      <c r="D20" s="2" t="s">
        <v>133</v>
      </c>
      <c r="E20" s="33" t="s">
        <v>134</v>
      </c>
      <c r="F20" s="2" t="s">
        <v>143</v>
      </c>
      <c r="G20" s="2">
        <v>6871</v>
      </c>
      <c r="H20" s="2">
        <v>2012</v>
      </c>
      <c r="I20" s="2" t="s">
        <v>161</v>
      </c>
      <c r="J20" s="2">
        <v>3</v>
      </c>
      <c r="K20" s="67"/>
      <c r="L20" s="2">
        <v>12000</v>
      </c>
      <c r="M20" s="2" t="s">
        <v>61</v>
      </c>
      <c r="N20" s="67"/>
      <c r="O20" s="67"/>
      <c r="P20" s="3" t="s">
        <v>1156</v>
      </c>
      <c r="Q20" s="3" t="s">
        <v>1157</v>
      </c>
      <c r="R20" s="3" t="s">
        <v>99</v>
      </c>
      <c r="S20" s="3" t="s">
        <v>99</v>
      </c>
      <c r="T20" s="3" t="s">
        <v>239</v>
      </c>
      <c r="U20" s="3" t="s">
        <v>239</v>
      </c>
      <c r="V20" s="3" t="s">
        <v>99</v>
      </c>
      <c r="W20" s="3" t="s">
        <v>99</v>
      </c>
    </row>
    <row r="21" spans="1:23" s="9" customFormat="1" ht="44.25" customHeight="1">
      <c r="A21" s="2">
        <v>15</v>
      </c>
      <c r="B21" s="33" t="s">
        <v>107</v>
      </c>
      <c r="C21" s="2" t="s">
        <v>127</v>
      </c>
      <c r="D21" s="2" t="s">
        <v>135</v>
      </c>
      <c r="E21" s="33" t="s">
        <v>136</v>
      </c>
      <c r="F21" s="2" t="s">
        <v>145</v>
      </c>
      <c r="G21" s="2">
        <v>1896</v>
      </c>
      <c r="H21" s="2">
        <v>2008</v>
      </c>
      <c r="I21" s="2" t="s">
        <v>162</v>
      </c>
      <c r="J21" s="2">
        <v>9</v>
      </c>
      <c r="K21" s="256">
        <v>7800</v>
      </c>
      <c r="L21" s="255"/>
      <c r="M21" s="2" t="s">
        <v>61</v>
      </c>
      <c r="N21" s="107">
        <v>121200</v>
      </c>
      <c r="O21" s="162">
        <v>38600</v>
      </c>
      <c r="P21" s="3" t="s">
        <v>1158</v>
      </c>
      <c r="Q21" s="3" t="s">
        <v>1159</v>
      </c>
      <c r="R21" s="3" t="s">
        <v>1158</v>
      </c>
      <c r="S21" s="3" t="s">
        <v>1159</v>
      </c>
      <c r="T21" s="3" t="s">
        <v>239</v>
      </c>
      <c r="U21" s="3" t="s">
        <v>239</v>
      </c>
      <c r="V21" s="3" t="s">
        <v>239</v>
      </c>
      <c r="W21" s="3" t="s">
        <v>239</v>
      </c>
    </row>
    <row r="22" spans="1:23" s="9" customFormat="1" ht="44.25" customHeight="1">
      <c r="A22" s="2">
        <v>16</v>
      </c>
      <c r="B22" s="33" t="s">
        <v>102</v>
      </c>
      <c r="C22" s="2">
        <v>1222</v>
      </c>
      <c r="D22" s="2" t="s">
        <v>137</v>
      </c>
      <c r="E22" s="33" t="s">
        <v>138</v>
      </c>
      <c r="F22" s="2" t="s">
        <v>146</v>
      </c>
      <c r="G22" s="2">
        <v>10888</v>
      </c>
      <c r="H22" s="2">
        <v>1985</v>
      </c>
      <c r="I22" s="2" t="s">
        <v>163</v>
      </c>
      <c r="J22" s="2">
        <v>8</v>
      </c>
      <c r="K22" s="256">
        <v>780</v>
      </c>
      <c r="L22" s="255"/>
      <c r="M22" s="2" t="s">
        <v>61</v>
      </c>
      <c r="N22" s="107"/>
      <c r="O22" s="67"/>
      <c r="P22" s="3" t="s">
        <v>1160</v>
      </c>
      <c r="Q22" s="3" t="s">
        <v>1161</v>
      </c>
      <c r="R22" s="3" t="s">
        <v>99</v>
      </c>
      <c r="S22" s="3" t="s">
        <v>99</v>
      </c>
      <c r="T22" s="3" t="s">
        <v>239</v>
      </c>
      <c r="U22" s="3" t="s">
        <v>239</v>
      </c>
      <c r="V22" s="3" t="s">
        <v>99</v>
      </c>
      <c r="W22" s="3" t="s">
        <v>99</v>
      </c>
    </row>
    <row r="23" spans="1:23" s="9" customFormat="1" ht="44.25" customHeight="1">
      <c r="A23" s="2">
        <v>17</v>
      </c>
      <c r="B23" s="33" t="s">
        <v>110</v>
      </c>
      <c r="C23" s="2" t="s">
        <v>139</v>
      </c>
      <c r="D23" s="2" t="s">
        <v>140</v>
      </c>
      <c r="E23" s="33" t="s">
        <v>141</v>
      </c>
      <c r="F23" s="2" t="s">
        <v>147</v>
      </c>
      <c r="G23" s="2">
        <v>7146</v>
      </c>
      <c r="H23" s="2">
        <v>2012</v>
      </c>
      <c r="I23" s="2" t="s">
        <v>164</v>
      </c>
      <c r="J23" s="2">
        <v>2</v>
      </c>
      <c r="K23" s="2">
        <v>10420</v>
      </c>
      <c r="L23" s="2">
        <v>18000</v>
      </c>
      <c r="M23" s="2" t="s">
        <v>61</v>
      </c>
      <c r="N23" s="107"/>
      <c r="O23" s="67"/>
      <c r="P23" s="3" t="s">
        <v>1162</v>
      </c>
      <c r="Q23" s="3" t="s">
        <v>1163</v>
      </c>
      <c r="R23" s="3" t="s">
        <v>99</v>
      </c>
      <c r="S23" s="3" t="s">
        <v>99</v>
      </c>
      <c r="T23" s="3" t="s">
        <v>239</v>
      </c>
      <c r="U23" s="3" t="s">
        <v>239</v>
      </c>
      <c r="V23" s="3" t="s">
        <v>99</v>
      </c>
      <c r="W23" s="3" t="s">
        <v>99</v>
      </c>
    </row>
    <row r="24" spans="1:23" s="9" customFormat="1" ht="44.25" customHeight="1">
      <c r="A24" s="2" t="s">
        <v>357</v>
      </c>
      <c r="B24" s="2" t="s">
        <v>1135</v>
      </c>
      <c r="C24" s="2" t="s">
        <v>1136</v>
      </c>
      <c r="D24" s="2" t="s">
        <v>1137</v>
      </c>
      <c r="E24" s="2" t="s">
        <v>1138</v>
      </c>
      <c r="F24" s="2" t="s">
        <v>145</v>
      </c>
      <c r="G24" s="2">
        <v>898</v>
      </c>
      <c r="H24" s="2">
        <v>2016</v>
      </c>
      <c r="I24" s="2" t="s">
        <v>1139</v>
      </c>
      <c r="J24" s="2">
        <v>5</v>
      </c>
      <c r="K24" s="2">
        <v>451</v>
      </c>
      <c r="L24" s="66">
        <v>1550</v>
      </c>
      <c r="M24" s="2" t="s">
        <v>61</v>
      </c>
      <c r="N24" s="107">
        <v>10945</v>
      </c>
      <c r="O24" s="162">
        <v>37700</v>
      </c>
      <c r="P24" s="3" t="s">
        <v>1164</v>
      </c>
      <c r="Q24" s="3" t="s">
        <v>1165</v>
      </c>
      <c r="R24" s="3" t="s">
        <v>1164</v>
      </c>
      <c r="S24" s="3" t="s">
        <v>1165</v>
      </c>
      <c r="T24" s="3" t="s">
        <v>239</v>
      </c>
      <c r="U24" s="3" t="s">
        <v>239</v>
      </c>
      <c r="V24" s="3" t="s">
        <v>239</v>
      </c>
      <c r="W24" s="3" t="s">
        <v>239</v>
      </c>
    </row>
    <row r="25" spans="1:23" s="9" customFormat="1" ht="18" customHeight="1">
      <c r="A25" s="225" t="s">
        <v>67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</row>
    <row r="26" spans="1:23" s="9" customFormat="1" ht="40.5" customHeight="1">
      <c r="A26" s="2">
        <v>1</v>
      </c>
      <c r="B26" s="33" t="s">
        <v>167</v>
      </c>
      <c r="C26" s="2" t="s">
        <v>178</v>
      </c>
      <c r="D26" s="2" t="s">
        <v>196</v>
      </c>
      <c r="E26" s="2" t="s">
        <v>215</v>
      </c>
      <c r="F26" s="2" t="s">
        <v>147</v>
      </c>
      <c r="G26" s="2">
        <v>2417</v>
      </c>
      <c r="H26" s="2">
        <v>1999</v>
      </c>
      <c r="I26" s="2" t="s">
        <v>240</v>
      </c>
      <c r="J26" s="2">
        <v>3</v>
      </c>
      <c r="K26" s="2">
        <v>1350</v>
      </c>
      <c r="L26" s="2">
        <v>3500</v>
      </c>
      <c r="M26" s="2" t="s">
        <v>61</v>
      </c>
      <c r="N26" s="68"/>
      <c r="O26" s="68"/>
      <c r="P26" s="3" t="s">
        <v>473</v>
      </c>
      <c r="Q26" s="3" t="s">
        <v>474</v>
      </c>
      <c r="R26" s="3" t="s">
        <v>99</v>
      </c>
      <c r="S26" s="3" t="s">
        <v>99</v>
      </c>
      <c r="T26" s="3" t="s">
        <v>239</v>
      </c>
      <c r="U26" s="3" t="s">
        <v>239</v>
      </c>
      <c r="V26" s="3" t="s">
        <v>99</v>
      </c>
      <c r="W26" s="3" t="s">
        <v>99</v>
      </c>
    </row>
    <row r="27" spans="1:23" s="9" customFormat="1" ht="40.5" customHeight="1">
      <c r="A27" s="2">
        <v>2</v>
      </c>
      <c r="B27" s="33" t="s">
        <v>107</v>
      </c>
      <c r="C27" s="2" t="s">
        <v>179</v>
      </c>
      <c r="D27" s="2" t="s">
        <v>197</v>
      </c>
      <c r="E27" s="2" t="s">
        <v>216</v>
      </c>
      <c r="F27" s="2" t="s">
        <v>147</v>
      </c>
      <c r="G27" s="2">
        <v>1896</v>
      </c>
      <c r="H27" s="2">
        <v>1992</v>
      </c>
      <c r="I27" s="2" t="s">
        <v>241</v>
      </c>
      <c r="J27" s="2">
        <v>6</v>
      </c>
      <c r="K27" s="2">
        <v>909</v>
      </c>
      <c r="L27" s="2">
        <v>2515</v>
      </c>
      <c r="M27" s="2" t="s">
        <v>61</v>
      </c>
      <c r="N27" s="68"/>
      <c r="O27" s="68"/>
      <c r="P27" s="3" t="s">
        <v>475</v>
      </c>
      <c r="Q27" s="3" t="s">
        <v>476</v>
      </c>
      <c r="R27" s="3" t="s">
        <v>99</v>
      </c>
      <c r="S27" s="3" t="s">
        <v>99</v>
      </c>
      <c r="T27" s="3" t="s">
        <v>239</v>
      </c>
      <c r="U27" s="3" t="s">
        <v>239</v>
      </c>
      <c r="V27" s="3" t="s">
        <v>99</v>
      </c>
      <c r="W27" s="3" t="s">
        <v>239</v>
      </c>
    </row>
    <row r="28" spans="1:23" s="9" customFormat="1" ht="40.5" customHeight="1">
      <c r="A28" s="2">
        <v>3</v>
      </c>
      <c r="B28" s="33" t="s">
        <v>107</v>
      </c>
      <c r="C28" s="2" t="s">
        <v>180</v>
      </c>
      <c r="D28" s="2" t="s">
        <v>198</v>
      </c>
      <c r="E28" s="2" t="s">
        <v>217</v>
      </c>
      <c r="F28" s="2" t="s">
        <v>145</v>
      </c>
      <c r="G28" s="2">
        <v>2370</v>
      </c>
      <c r="H28" s="2">
        <v>1994</v>
      </c>
      <c r="I28" s="2" t="s">
        <v>242</v>
      </c>
      <c r="J28" s="2">
        <v>9</v>
      </c>
      <c r="K28" s="68"/>
      <c r="L28" s="2">
        <v>2590</v>
      </c>
      <c r="M28" s="2" t="s">
        <v>61</v>
      </c>
      <c r="N28" s="68"/>
      <c r="O28" s="68"/>
      <c r="P28" s="3" t="s">
        <v>473</v>
      </c>
      <c r="Q28" s="3" t="s">
        <v>474</v>
      </c>
      <c r="R28" s="3" t="s">
        <v>99</v>
      </c>
      <c r="S28" s="3" t="s">
        <v>99</v>
      </c>
      <c r="T28" s="3" t="s">
        <v>239</v>
      </c>
      <c r="U28" s="3" t="s">
        <v>239</v>
      </c>
      <c r="V28" s="3" t="s">
        <v>99</v>
      </c>
      <c r="W28" s="3" t="s">
        <v>99</v>
      </c>
    </row>
    <row r="29" spans="1:23" s="9" customFormat="1" ht="40.5" customHeight="1">
      <c r="A29" s="2">
        <v>4</v>
      </c>
      <c r="B29" s="33" t="s">
        <v>105</v>
      </c>
      <c r="C29" s="2" t="s">
        <v>181</v>
      </c>
      <c r="D29" s="2" t="s">
        <v>199</v>
      </c>
      <c r="E29" s="2" t="s">
        <v>218</v>
      </c>
      <c r="F29" s="2" t="s">
        <v>146</v>
      </c>
      <c r="G29" s="2">
        <v>1796</v>
      </c>
      <c r="H29" s="2">
        <v>1994</v>
      </c>
      <c r="I29" s="2" t="s">
        <v>243</v>
      </c>
      <c r="J29" s="2">
        <v>2</v>
      </c>
      <c r="K29" s="68"/>
      <c r="L29" s="2">
        <v>2000</v>
      </c>
      <c r="M29" s="2" t="s">
        <v>61</v>
      </c>
      <c r="N29" s="68"/>
      <c r="O29" s="68"/>
      <c r="P29" s="3" t="s">
        <v>477</v>
      </c>
      <c r="Q29" s="3" t="s">
        <v>478</v>
      </c>
      <c r="R29" s="3" t="s">
        <v>99</v>
      </c>
      <c r="S29" s="3" t="s">
        <v>99</v>
      </c>
      <c r="T29" s="3" t="s">
        <v>239</v>
      </c>
      <c r="U29" s="3" t="s">
        <v>239</v>
      </c>
      <c r="V29" s="3" t="s">
        <v>99</v>
      </c>
      <c r="W29" s="3" t="s">
        <v>99</v>
      </c>
    </row>
    <row r="30" spans="1:23" s="9" customFormat="1" ht="40.5" customHeight="1">
      <c r="A30" s="2">
        <v>5</v>
      </c>
      <c r="B30" s="33" t="s">
        <v>168</v>
      </c>
      <c r="C30" s="2" t="s">
        <v>182</v>
      </c>
      <c r="D30" s="2" t="s">
        <v>200</v>
      </c>
      <c r="E30" s="2" t="s">
        <v>219</v>
      </c>
      <c r="F30" s="2" t="s">
        <v>145</v>
      </c>
      <c r="G30" s="2">
        <v>1108</v>
      </c>
      <c r="H30" s="2">
        <v>1998</v>
      </c>
      <c r="I30" s="2" t="s">
        <v>244</v>
      </c>
      <c r="J30" s="2">
        <v>5</v>
      </c>
      <c r="K30" s="68"/>
      <c r="L30" s="2">
        <v>1315</v>
      </c>
      <c r="M30" s="2" t="s">
        <v>61</v>
      </c>
      <c r="N30" s="68"/>
      <c r="O30" s="68"/>
      <c r="P30" s="3" t="s">
        <v>479</v>
      </c>
      <c r="Q30" s="3" t="s">
        <v>480</v>
      </c>
      <c r="R30" s="3" t="s">
        <v>99</v>
      </c>
      <c r="S30" s="3" t="s">
        <v>99</v>
      </c>
      <c r="T30" s="3" t="s">
        <v>239</v>
      </c>
      <c r="U30" s="3" t="s">
        <v>239</v>
      </c>
      <c r="V30" s="3" t="s">
        <v>99</v>
      </c>
      <c r="W30" s="3" t="s">
        <v>99</v>
      </c>
    </row>
    <row r="31" spans="1:23" s="9" customFormat="1" ht="40.5" customHeight="1">
      <c r="A31" s="2">
        <v>6</v>
      </c>
      <c r="B31" s="33" t="s">
        <v>169</v>
      </c>
      <c r="C31" s="2" t="s">
        <v>183</v>
      </c>
      <c r="D31" s="2">
        <v>272825</v>
      </c>
      <c r="E31" s="2" t="s">
        <v>220</v>
      </c>
      <c r="F31" s="2" t="s">
        <v>236</v>
      </c>
      <c r="G31" s="2">
        <v>3120</v>
      </c>
      <c r="H31" s="2">
        <v>1976</v>
      </c>
      <c r="I31" s="2" t="s">
        <v>245</v>
      </c>
      <c r="J31" s="2">
        <v>1</v>
      </c>
      <c r="K31" s="68"/>
      <c r="L31" s="2">
        <v>2955</v>
      </c>
      <c r="M31" s="2" t="s">
        <v>61</v>
      </c>
      <c r="N31" s="68"/>
      <c r="O31" s="68"/>
      <c r="P31" s="3" t="s">
        <v>473</v>
      </c>
      <c r="Q31" s="3" t="s">
        <v>474</v>
      </c>
      <c r="R31" s="3" t="s">
        <v>99</v>
      </c>
      <c r="S31" s="3" t="s">
        <v>99</v>
      </c>
      <c r="T31" s="3" t="s">
        <v>239</v>
      </c>
      <c r="U31" s="3" t="s">
        <v>239</v>
      </c>
      <c r="V31" s="3" t="s">
        <v>99</v>
      </c>
      <c r="W31" s="3" t="s">
        <v>99</v>
      </c>
    </row>
    <row r="32" spans="1:23" s="9" customFormat="1" ht="40.5" customHeight="1">
      <c r="A32" s="2">
        <v>7</v>
      </c>
      <c r="B32" s="33" t="s">
        <v>169</v>
      </c>
      <c r="C32" s="2" t="s">
        <v>184</v>
      </c>
      <c r="D32" s="2">
        <v>437540</v>
      </c>
      <c r="E32" s="2" t="s">
        <v>221</v>
      </c>
      <c r="F32" s="2" t="s">
        <v>236</v>
      </c>
      <c r="G32" s="2">
        <v>3120</v>
      </c>
      <c r="H32" s="2">
        <v>1975</v>
      </c>
      <c r="I32" s="2" t="s">
        <v>246</v>
      </c>
      <c r="J32" s="2">
        <v>1</v>
      </c>
      <c r="K32" s="68"/>
      <c r="L32" s="2">
        <v>2680</v>
      </c>
      <c r="M32" s="2" t="s">
        <v>61</v>
      </c>
      <c r="N32" s="68"/>
      <c r="O32" s="68"/>
      <c r="P32" s="3" t="s">
        <v>473</v>
      </c>
      <c r="Q32" s="3" t="s">
        <v>474</v>
      </c>
      <c r="R32" s="3" t="s">
        <v>99</v>
      </c>
      <c r="S32" s="3" t="s">
        <v>99</v>
      </c>
      <c r="T32" s="3" t="s">
        <v>239</v>
      </c>
      <c r="U32" s="3" t="s">
        <v>239</v>
      </c>
      <c r="V32" s="3" t="s">
        <v>99</v>
      </c>
      <c r="W32" s="3" t="s">
        <v>99</v>
      </c>
    </row>
    <row r="33" spans="1:23" s="9" customFormat="1" ht="40.5" customHeight="1">
      <c r="A33" s="2">
        <v>8</v>
      </c>
      <c r="B33" s="33" t="s">
        <v>170</v>
      </c>
      <c r="C33" s="2" t="s">
        <v>185</v>
      </c>
      <c r="D33" s="2" t="s">
        <v>201</v>
      </c>
      <c r="E33" s="2" t="s">
        <v>222</v>
      </c>
      <c r="F33" s="2" t="s">
        <v>144</v>
      </c>
      <c r="G33" s="2" t="s">
        <v>148</v>
      </c>
      <c r="H33" s="2">
        <v>1989</v>
      </c>
      <c r="I33" s="2" t="s">
        <v>247</v>
      </c>
      <c r="J33" s="2" t="s">
        <v>148</v>
      </c>
      <c r="K33" s="2">
        <v>4000</v>
      </c>
      <c r="L33" s="2">
        <v>5940</v>
      </c>
      <c r="M33" s="2" t="s">
        <v>61</v>
      </c>
      <c r="N33" s="68"/>
      <c r="O33" s="68"/>
      <c r="P33" s="3" t="s">
        <v>473</v>
      </c>
      <c r="Q33" s="3" t="s">
        <v>474</v>
      </c>
      <c r="R33" s="3" t="s">
        <v>99</v>
      </c>
      <c r="S33" s="3" t="s">
        <v>99</v>
      </c>
      <c r="T33" s="3" t="s">
        <v>239</v>
      </c>
      <c r="U33" s="3" t="s">
        <v>99</v>
      </c>
      <c r="V33" s="3" t="s">
        <v>99</v>
      </c>
      <c r="W33" s="3" t="s">
        <v>99</v>
      </c>
    </row>
    <row r="34" spans="1:23" s="9" customFormat="1" ht="40.5" customHeight="1">
      <c r="A34" s="2">
        <v>9</v>
      </c>
      <c r="B34" s="33" t="s">
        <v>171</v>
      </c>
      <c r="C34" s="2" t="s">
        <v>186</v>
      </c>
      <c r="D34" s="2">
        <v>10568</v>
      </c>
      <c r="E34" s="2" t="s">
        <v>223</v>
      </c>
      <c r="F34" s="2" t="s">
        <v>144</v>
      </c>
      <c r="G34" s="2" t="s">
        <v>148</v>
      </c>
      <c r="H34" s="2">
        <v>1974</v>
      </c>
      <c r="I34" s="2" t="s">
        <v>150</v>
      </c>
      <c r="J34" s="2" t="s">
        <v>148</v>
      </c>
      <c r="K34" s="2">
        <v>3500</v>
      </c>
      <c r="L34" s="2">
        <v>5940</v>
      </c>
      <c r="M34" s="2" t="s">
        <v>61</v>
      </c>
      <c r="N34" s="68"/>
      <c r="O34" s="68"/>
      <c r="P34" s="3" t="s">
        <v>473</v>
      </c>
      <c r="Q34" s="3" t="s">
        <v>474</v>
      </c>
      <c r="R34" s="3" t="s">
        <v>99</v>
      </c>
      <c r="S34" s="3" t="s">
        <v>99</v>
      </c>
      <c r="T34" s="3" t="s">
        <v>239</v>
      </c>
      <c r="U34" s="3" t="s">
        <v>99</v>
      </c>
      <c r="V34" s="3" t="s">
        <v>99</v>
      </c>
      <c r="W34" s="3" t="s">
        <v>99</v>
      </c>
    </row>
    <row r="35" spans="1:23" s="9" customFormat="1" ht="40.5" customHeight="1">
      <c r="A35" s="33">
        <v>10</v>
      </c>
      <c r="B35" s="33" t="s">
        <v>101</v>
      </c>
      <c r="C35" s="33" t="s">
        <v>471</v>
      </c>
      <c r="D35" s="139" t="s">
        <v>202</v>
      </c>
      <c r="E35" s="34" t="s">
        <v>472</v>
      </c>
      <c r="F35" s="33" t="s">
        <v>144</v>
      </c>
      <c r="G35" s="2" t="s">
        <v>148</v>
      </c>
      <c r="H35" s="2">
        <v>1982</v>
      </c>
      <c r="I35" s="2" t="s">
        <v>248</v>
      </c>
      <c r="J35" s="2" t="s">
        <v>148</v>
      </c>
      <c r="K35" s="2">
        <v>2000</v>
      </c>
      <c r="L35" s="2">
        <v>3200</v>
      </c>
      <c r="M35" s="2" t="s">
        <v>61</v>
      </c>
      <c r="N35" s="68"/>
      <c r="O35" s="68"/>
      <c r="P35" s="3" t="s">
        <v>473</v>
      </c>
      <c r="Q35" s="3" t="s">
        <v>474</v>
      </c>
      <c r="R35" s="3" t="s">
        <v>99</v>
      </c>
      <c r="S35" s="3" t="s">
        <v>99</v>
      </c>
      <c r="T35" s="3" t="s">
        <v>239</v>
      </c>
      <c r="U35" s="3" t="s">
        <v>99</v>
      </c>
      <c r="V35" s="3" t="s">
        <v>99</v>
      </c>
      <c r="W35" s="3" t="s">
        <v>99</v>
      </c>
    </row>
    <row r="36" spans="1:23" s="9" customFormat="1" ht="40.5" customHeight="1">
      <c r="A36" s="2">
        <v>11</v>
      </c>
      <c r="B36" s="33" t="s">
        <v>172</v>
      </c>
      <c r="C36" s="2" t="s">
        <v>187</v>
      </c>
      <c r="D36" s="2" t="s">
        <v>203</v>
      </c>
      <c r="E36" s="2" t="s">
        <v>224</v>
      </c>
      <c r="F36" s="2" t="s">
        <v>144</v>
      </c>
      <c r="G36" s="2" t="s">
        <v>148</v>
      </c>
      <c r="H36" s="2">
        <v>2007</v>
      </c>
      <c r="I36" s="2" t="s">
        <v>249</v>
      </c>
      <c r="J36" s="2" t="s">
        <v>148</v>
      </c>
      <c r="K36" s="2">
        <v>390</v>
      </c>
      <c r="L36" s="2">
        <v>750</v>
      </c>
      <c r="M36" s="2" t="s">
        <v>61</v>
      </c>
      <c r="N36" s="68"/>
      <c r="O36" s="68"/>
      <c r="P36" s="3" t="s">
        <v>481</v>
      </c>
      <c r="Q36" s="3" t="s">
        <v>482</v>
      </c>
      <c r="R36" s="3" t="s">
        <v>99</v>
      </c>
      <c r="S36" s="3" t="s">
        <v>99</v>
      </c>
      <c r="T36" s="3" t="s">
        <v>239</v>
      </c>
      <c r="U36" s="3" t="s">
        <v>99</v>
      </c>
      <c r="V36" s="3" t="s">
        <v>99</v>
      </c>
      <c r="W36" s="3" t="s">
        <v>99</v>
      </c>
    </row>
    <row r="37" spans="1:23" s="9" customFormat="1" ht="40.5" customHeight="1">
      <c r="A37" s="2">
        <v>12</v>
      </c>
      <c r="B37" s="33" t="s">
        <v>110</v>
      </c>
      <c r="C37" s="2" t="s">
        <v>188</v>
      </c>
      <c r="D37" s="2" t="s">
        <v>204</v>
      </c>
      <c r="E37" s="2" t="s">
        <v>225</v>
      </c>
      <c r="F37" s="2" t="s">
        <v>147</v>
      </c>
      <c r="G37" s="2">
        <v>6310</v>
      </c>
      <c r="H37" s="2">
        <v>1997</v>
      </c>
      <c r="I37" s="2" t="s">
        <v>153</v>
      </c>
      <c r="J37" s="2">
        <v>3</v>
      </c>
      <c r="K37" s="2">
        <v>8300</v>
      </c>
      <c r="L37" s="2">
        <v>18400</v>
      </c>
      <c r="M37" s="2" t="s">
        <v>61</v>
      </c>
      <c r="N37" s="68"/>
      <c r="O37" s="68"/>
      <c r="P37" s="3" t="s">
        <v>473</v>
      </c>
      <c r="Q37" s="3" t="s">
        <v>474</v>
      </c>
      <c r="R37" s="3" t="s">
        <v>99</v>
      </c>
      <c r="S37" s="3" t="s">
        <v>99</v>
      </c>
      <c r="T37" s="3" t="s">
        <v>239</v>
      </c>
      <c r="U37" s="3" t="s">
        <v>239</v>
      </c>
      <c r="V37" s="3" t="s">
        <v>99</v>
      </c>
      <c r="W37" s="3" t="s">
        <v>99</v>
      </c>
    </row>
    <row r="38" spans="1:23" s="9" customFormat="1" ht="40.5" customHeight="1">
      <c r="A38" s="2">
        <v>13</v>
      </c>
      <c r="B38" s="33" t="s">
        <v>173</v>
      </c>
      <c r="C38" s="2" t="s">
        <v>189</v>
      </c>
      <c r="D38" s="68"/>
      <c r="E38" s="2" t="s">
        <v>226</v>
      </c>
      <c r="F38" s="2" t="s">
        <v>237</v>
      </c>
      <c r="G38" s="68"/>
      <c r="H38" s="2">
        <v>1989</v>
      </c>
      <c r="I38" s="2" t="s">
        <v>99</v>
      </c>
      <c r="J38" s="2">
        <v>1</v>
      </c>
      <c r="K38" s="2" t="s">
        <v>99</v>
      </c>
      <c r="L38" s="2" t="s">
        <v>99</v>
      </c>
      <c r="M38" s="2" t="s">
        <v>61</v>
      </c>
      <c r="N38" s="68"/>
      <c r="O38" s="68"/>
      <c r="P38" s="3" t="s">
        <v>473</v>
      </c>
      <c r="Q38" s="3" t="s">
        <v>474</v>
      </c>
      <c r="R38" s="3" t="s">
        <v>99</v>
      </c>
      <c r="S38" s="3" t="s">
        <v>99</v>
      </c>
      <c r="T38" s="3" t="s">
        <v>239</v>
      </c>
      <c r="U38" s="3" t="s">
        <v>239</v>
      </c>
      <c r="V38" s="3" t="s">
        <v>99</v>
      </c>
      <c r="W38" s="3" t="s">
        <v>99</v>
      </c>
    </row>
    <row r="39" spans="1:23" s="9" customFormat="1" ht="40.5" customHeight="1">
      <c r="A39" s="2">
        <v>14</v>
      </c>
      <c r="B39" s="33" t="s">
        <v>174</v>
      </c>
      <c r="C39" s="2">
        <v>112</v>
      </c>
      <c r="D39" s="2" t="s">
        <v>205</v>
      </c>
      <c r="E39" s="2" t="s">
        <v>227</v>
      </c>
      <c r="F39" s="2" t="s">
        <v>470</v>
      </c>
      <c r="G39" s="2">
        <v>10945</v>
      </c>
      <c r="H39" s="2">
        <v>1987</v>
      </c>
      <c r="I39" s="2" t="s">
        <v>250</v>
      </c>
      <c r="J39" s="2">
        <v>2</v>
      </c>
      <c r="K39" s="68"/>
      <c r="L39" s="2">
        <v>24000</v>
      </c>
      <c r="M39" s="2" t="s">
        <v>61</v>
      </c>
      <c r="N39" s="68"/>
      <c r="O39" s="68"/>
      <c r="P39" s="3" t="s">
        <v>483</v>
      </c>
      <c r="Q39" s="3" t="s">
        <v>484</v>
      </c>
      <c r="R39" s="3" t="s">
        <v>99</v>
      </c>
      <c r="S39" s="3" t="s">
        <v>99</v>
      </c>
      <c r="T39" s="3" t="s">
        <v>239</v>
      </c>
      <c r="U39" s="3" t="s">
        <v>239</v>
      </c>
      <c r="V39" s="3" t="s">
        <v>99</v>
      </c>
      <c r="W39" s="3" t="s">
        <v>99</v>
      </c>
    </row>
    <row r="40" spans="1:23" s="9" customFormat="1" ht="40.5" customHeight="1">
      <c r="A40" s="2">
        <v>15</v>
      </c>
      <c r="B40" s="33" t="s">
        <v>107</v>
      </c>
      <c r="C40" s="2" t="s">
        <v>190</v>
      </c>
      <c r="D40" s="2" t="s">
        <v>206</v>
      </c>
      <c r="E40" s="2" t="s">
        <v>228</v>
      </c>
      <c r="F40" s="2" t="s">
        <v>147</v>
      </c>
      <c r="G40" s="2">
        <v>2370</v>
      </c>
      <c r="H40" s="2">
        <v>1998</v>
      </c>
      <c r="I40" s="2" t="s">
        <v>251</v>
      </c>
      <c r="J40" s="2">
        <v>5</v>
      </c>
      <c r="K40" s="2">
        <v>904</v>
      </c>
      <c r="L40" s="2">
        <v>2650</v>
      </c>
      <c r="M40" s="2" t="s">
        <v>61</v>
      </c>
      <c r="N40" s="68"/>
      <c r="O40" s="68"/>
      <c r="P40" s="3" t="s">
        <v>485</v>
      </c>
      <c r="Q40" s="3" t="s">
        <v>486</v>
      </c>
      <c r="R40" s="3" t="s">
        <v>99</v>
      </c>
      <c r="S40" s="3" t="s">
        <v>99</v>
      </c>
      <c r="T40" s="3" t="s">
        <v>239</v>
      </c>
      <c r="U40" s="3" t="s">
        <v>239</v>
      </c>
      <c r="V40" s="3" t="s">
        <v>99</v>
      </c>
      <c r="W40" s="3" t="s">
        <v>99</v>
      </c>
    </row>
    <row r="41" spans="1:23" s="9" customFormat="1" ht="40.5" customHeight="1">
      <c r="A41" s="2">
        <v>16</v>
      </c>
      <c r="B41" s="33" t="s">
        <v>104</v>
      </c>
      <c r="C41" s="33" t="s">
        <v>191</v>
      </c>
      <c r="D41" s="2" t="s">
        <v>207</v>
      </c>
      <c r="E41" s="2" t="s">
        <v>229</v>
      </c>
      <c r="F41" s="2" t="s">
        <v>146</v>
      </c>
      <c r="G41" s="2">
        <v>11100</v>
      </c>
      <c r="H41" s="2">
        <v>2000</v>
      </c>
      <c r="I41" s="2" t="s">
        <v>252</v>
      </c>
      <c r="J41" s="2">
        <v>3</v>
      </c>
      <c r="K41" s="68"/>
      <c r="L41" s="2">
        <v>16000</v>
      </c>
      <c r="M41" s="2" t="s">
        <v>61</v>
      </c>
      <c r="N41" s="68"/>
      <c r="O41" s="68"/>
      <c r="P41" s="107" t="s">
        <v>487</v>
      </c>
      <c r="Q41" s="3" t="s">
        <v>488</v>
      </c>
      <c r="R41" s="3" t="s">
        <v>99</v>
      </c>
      <c r="S41" s="3" t="s">
        <v>99</v>
      </c>
      <c r="T41" s="3" t="s">
        <v>239</v>
      </c>
      <c r="U41" s="3" t="s">
        <v>239</v>
      </c>
      <c r="V41" s="3" t="s">
        <v>99</v>
      </c>
      <c r="W41" s="3" t="s">
        <v>99</v>
      </c>
    </row>
    <row r="42" spans="1:23" s="9" customFormat="1" ht="40.5" customHeight="1">
      <c r="A42" s="2">
        <v>17</v>
      </c>
      <c r="B42" s="33" t="s">
        <v>107</v>
      </c>
      <c r="C42" s="2" t="s">
        <v>127</v>
      </c>
      <c r="D42" s="2" t="s">
        <v>208</v>
      </c>
      <c r="E42" s="2" t="s">
        <v>230</v>
      </c>
      <c r="F42" s="2" t="s">
        <v>147</v>
      </c>
      <c r="G42" s="2">
        <v>2370</v>
      </c>
      <c r="H42" s="2">
        <v>1998</v>
      </c>
      <c r="I42" s="2" t="s">
        <v>253</v>
      </c>
      <c r="J42" s="2">
        <v>5</v>
      </c>
      <c r="K42" s="2">
        <v>904</v>
      </c>
      <c r="L42" s="2">
        <v>2650</v>
      </c>
      <c r="M42" s="2" t="s">
        <v>61</v>
      </c>
      <c r="N42" s="68"/>
      <c r="O42" s="68"/>
      <c r="P42" s="3" t="s">
        <v>489</v>
      </c>
      <c r="Q42" s="3" t="s">
        <v>490</v>
      </c>
      <c r="R42" s="3" t="s">
        <v>99</v>
      </c>
      <c r="S42" s="3" t="s">
        <v>99</v>
      </c>
      <c r="T42" s="3" t="s">
        <v>239</v>
      </c>
      <c r="U42" s="3" t="s">
        <v>239</v>
      </c>
      <c r="V42" s="3" t="s">
        <v>99</v>
      </c>
      <c r="W42" s="3" t="s">
        <v>99</v>
      </c>
    </row>
    <row r="43" spans="1:23" s="9" customFormat="1" ht="40.5" customHeight="1">
      <c r="A43" s="2">
        <v>18</v>
      </c>
      <c r="B43" s="33" t="s">
        <v>175</v>
      </c>
      <c r="C43" s="33">
        <v>512</v>
      </c>
      <c r="D43" s="33" t="s">
        <v>209</v>
      </c>
      <c r="E43" s="33" t="s">
        <v>468</v>
      </c>
      <c r="F43" s="33" t="s">
        <v>147</v>
      </c>
      <c r="G43" s="2">
        <v>6374</v>
      </c>
      <c r="H43" s="2">
        <v>2000</v>
      </c>
      <c r="I43" s="2" t="s">
        <v>254</v>
      </c>
      <c r="J43" s="2">
        <v>2</v>
      </c>
      <c r="K43" s="2">
        <v>11410</v>
      </c>
      <c r="L43" s="2">
        <v>26000</v>
      </c>
      <c r="M43" s="2" t="s">
        <v>61</v>
      </c>
      <c r="N43" s="68"/>
      <c r="O43" s="68"/>
      <c r="P43" s="3" t="s">
        <v>491</v>
      </c>
      <c r="Q43" s="3" t="s">
        <v>492</v>
      </c>
      <c r="R43" s="3" t="s">
        <v>99</v>
      </c>
      <c r="S43" s="3" t="s">
        <v>99</v>
      </c>
      <c r="T43" s="3" t="s">
        <v>239</v>
      </c>
      <c r="U43" s="3" t="s">
        <v>239</v>
      </c>
      <c r="V43" s="3" t="s">
        <v>99</v>
      </c>
      <c r="W43" s="3" t="s">
        <v>99</v>
      </c>
    </row>
    <row r="44" spans="1:23" s="9" customFormat="1" ht="40.5" customHeight="1">
      <c r="A44" s="2">
        <v>19</v>
      </c>
      <c r="B44" s="33" t="s">
        <v>109</v>
      </c>
      <c r="C44" s="33" t="s">
        <v>192</v>
      </c>
      <c r="D44" s="33" t="s">
        <v>210</v>
      </c>
      <c r="E44" s="33" t="s">
        <v>231</v>
      </c>
      <c r="F44" s="33" t="s">
        <v>147</v>
      </c>
      <c r="G44" s="2">
        <v>9973</v>
      </c>
      <c r="H44" s="2">
        <v>1995</v>
      </c>
      <c r="I44" s="2" t="s">
        <v>255</v>
      </c>
      <c r="J44" s="2">
        <v>2</v>
      </c>
      <c r="K44" s="2">
        <v>7000</v>
      </c>
      <c r="L44" s="2">
        <v>18000</v>
      </c>
      <c r="M44" s="2" t="s">
        <v>61</v>
      </c>
      <c r="N44" s="68"/>
      <c r="O44" s="68"/>
      <c r="P44" s="3" t="s">
        <v>493</v>
      </c>
      <c r="Q44" s="3" t="s">
        <v>494</v>
      </c>
      <c r="R44" s="3" t="s">
        <v>99</v>
      </c>
      <c r="S44" s="3" t="s">
        <v>99</v>
      </c>
      <c r="T44" s="3" t="s">
        <v>239</v>
      </c>
      <c r="U44" s="3" t="s">
        <v>239</v>
      </c>
      <c r="V44" s="3" t="s">
        <v>99</v>
      </c>
      <c r="W44" s="3" t="s">
        <v>99</v>
      </c>
    </row>
    <row r="45" spans="1:23" s="9" customFormat="1" ht="40.5" customHeight="1">
      <c r="A45" s="2">
        <v>20</v>
      </c>
      <c r="B45" s="2" t="s">
        <v>109</v>
      </c>
      <c r="C45" s="2" t="s">
        <v>192</v>
      </c>
      <c r="D45" s="2" t="s">
        <v>211</v>
      </c>
      <c r="E45" s="2" t="s">
        <v>232</v>
      </c>
      <c r="F45" s="2" t="s">
        <v>470</v>
      </c>
      <c r="G45" s="2">
        <v>9973</v>
      </c>
      <c r="H45" s="2">
        <v>1997</v>
      </c>
      <c r="I45" s="68"/>
      <c r="J45" s="2">
        <v>2</v>
      </c>
      <c r="K45" s="66">
        <v>8000</v>
      </c>
      <c r="L45" s="2">
        <v>19000</v>
      </c>
      <c r="M45" s="2" t="s">
        <v>61</v>
      </c>
      <c r="N45" s="68"/>
      <c r="O45" s="68"/>
      <c r="P45" s="3" t="s">
        <v>495</v>
      </c>
      <c r="Q45" s="3" t="s">
        <v>496</v>
      </c>
      <c r="R45" s="3" t="s">
        <v>99</v>
      </c>
      <c r="S45" s="3" t="s">
        <v>99</v>
      </c>
      <c r="T45" s="3" t="s">
        <v>239</v>
      </c>
      <c r="U45" s="3" t="s">
        <v>99</v>
      </c>
      <c r="V45" s="3" t="s">
        <v>99</v>
      </c>
      <c r="W45" s="3" t="s">
        <v>99</v>
      </c>
    </row>
    <row r="46" spans="1:23" s="9" customFormat="1" ht="40.5" customHeight="1">
      <c r="A46" s="2">
        <v>21</v>
      </c>
      <c r="B46" s="2" t="s">
        <v>107</v>
      </c>
      <c r="C46" s="2" t="s">
        <v>193</v>
      </c>
      <c r="D46" s="2" t="s">
        <v>212</v>
      </c>
      <c r="E46" s="2" t="s">
        <v>233</v>
      </c>
      <c r="F46" s="2" t="s">
        <v>147</v>
      </c>
      <c r="G46" s="2">
        <v>2461</v>
      </c>
      <c r="H46" s="2">
        <v>2007</v>
      </c>
      <c r="I46" s="2" t="s">
        <v>256</v>
      </c>
      <c r="J46" s="2">
        <v>6</v>
      </c>
      <c r="K46" s="66">
        <v>885</v>
      </c>
      <c r="L46" s="2">
        <v>2800</v>
      </c>
      <c r="M46" s="2" t="s">
        <v>61</v>
      </c>
      <c r="N46" s="68"/>
      <c r="O46" s="68"/>
      <c r="P46" s="3" t="s">
        <v>497</v>
      </c>
      <c r="Q46" s="3" t="s">
        <v>498</v>
      </c>
      <c r="R46" s="3" t="s">
        <v>99</v>
      </c>
      <c r="S46" s="3" t="s">
        <v>99</v>
      </c>
      <c r="T46" s="3" t="s">
        <v>239</v>
      </c>
      <c r="U46" s="3" t="s">
        <v>99</v>
      </c>
      <c r="V46" s="3" t="s">
        <v>99</v>
      </c>
      <c r="W46" s="3" t="s">
        <v>99</v>
      </c>
    </row>
    <row r="47" spans="1:23" s="9" customFormat="1" ht="40.5" customHeight="1">
      <c r="A47" s="2">
        <v>22</v>
      </c>
      <c r="B47" s="2" t="s">
        <v>176</v>
      </c>
      <c r="C47" s="33" t="s">
        <v>194</v>
      </c>
      <c r="D47" s="2" t="s">
        <v>213</v>
      </c>
      <c r="E47" s="2" t="s">
        <v>234</v>
      </c>
      <c r="F47" s="2" t="s">
        <v>144</v>
      </c>
      <c r="G47" s="2" t="s">
        <v>239</v>
      </c>
      <c r="H47" s="2">
        <v>2015</v>
      </c>
      <c r="I47" s="68"/>
      <c r="J47" s="2" t="s">
        <v>239</v>
      </c>
      <c r="K47" s="66">
        <v>450</v>
      </c>
      <c r="L47" s="2"/>
      <c r="M47" s="2" t="s">
        <v>100</v>
      </c>
      <c r="N47" s="68"/>
      <c r="O47" s="68"/>
      <c r="P47" s="107" t="s">
        <v>500</v>
      </c>
      <c r="Q47" s="107" t="s">
        <v>499</v>
      </c>
      <c r="R47" s="3" t="s">
        <v>99</v>
      </c>
      <c r="S47" s="3" t="s">
        <v>99</v>
      </c>
      <c r="T47" s="3" t="s">
        <v>239</v>
      </c>
      <c r="U47" s="3" t="s">
        <v>99</v>
      </c>
      <c r="V47" s="3" t="s">
        <v>99</v>
      </c>
      <c r="W47" s="3" t="s">
        <v>99</v>
      </c>
    </row>
    <row r="48" spans="1:23" s="9" customFormat="1" ht="40.5" customHeight="1">
      <c r="A48" s="2">
        <v>23</v>
      </c>
      <c r="B48" s="2" t="s">
        <v>177</v>
      </c>
      <c r="C48" s="2" t="s">
        <v>195</v>
      </c>
      <c r="D48" s="2" t="s">
        <v>214</v>
      </c>
      <c r="E48" s="2" t="s">
        <v>235</v>
      </c>
      <c r="F48" s="2" t="s">
        <v>238</v>
      </c>
      <c r="G48" s="2" t="s">
        <v>165</v>
      </c>
      <c r="H48" s="2">
        <v>2006</v>
      </c>
      <c r="I48" s="2" t="s">
        <v>257</v>
      </c>
      <c r="J48" s="2" t="s">
        <v>165</v>
      </c>
      <c r="K48" s="66">
        <v>12200</v>
      </c>
      <c r="L48" s="2">
        <v>16000</v>
      </c>
      <c r="M48" s="2" t="s">
        <v>61</v>
      </c>
      <c r="N48" s="68"/>
      <c r="O48" s="68"/>
      <c r="P48" s="3" t="s">
        <v>501</v>
      </c>
      <c r="Q48" s="3" t="s">
        <v>502</v>
      </c>
      <c r="R48" s="3" t="s">
        <v>99</v>
      </c>
      <c r="S48" s="3" t="s">
        <v>99</v>
      </c>
      <c r="T48" s="3" t="s">
        <v>239</v>
      </c>
      <c r="U48" s="3" t="s">
        <v>99</v>
      </c>
      <c r="V48" s="3" t="s">
        <v>99</v>
      </c>
      <c r="W48" s="3" t="s">
        <v>99</v>
      </c>
    </row>
    <row r="49" spans="1:23" s="9" customFormat="1" ht="40.5" customHeight="1">
      <c r="A49" s="2">
        <v>24</v>
      </c>
      <c r="B49" s="2" t="s">
        <v>464</v>
      </c>
      <c r="C49" s="2" t="s">
        <v>465</v>
      </c>
      <c r="D49" s="2" t="s">
        <v>466</v>
      </c>
      <c r="E49" s="2" t="s">
        <v>467</v>
      </c>
      <c r="F49" s="2" t="s">
        <v>470</v>
      </c>
      <c r="G49" s="2">
        <v>11967</v>
      </c>
      <c r="H49" s="2">
        <v>2001</v>
      </c>
      <c r="I49" s="2" t="s">
        <v>1227</v>
      </c>
      <c r="J49" s="2">
        <v>3</v>
      </c>
      <c r="K49" s="2"/>
      <c r="L49" s="33">
        <v>26000</v>
      </c>
      <c r="M49" s="2" t="s">
        <v>61</v>
      </c>
      <c r="N49" s="68"/>
      <c r="O49" s="68"/>
      <c r="P49" s="3" t="s">
        <v>503</v>
      </c>
      <c r="Q49" s="3" t="s">
        <v>504</v>
      </c>
      <c r="R49" s="3" t="s">
        <v>99</v>
      </c>
      <c r="S49" s="3" t="s">
        <v>99</v>
      </c>
      <c r="T49" s="3" t="s">
        <v>239</v>
      </c>
      <c r="U49" s="3" t="s">
        <v>239</v>
      </c>
      <c r="V49" s="3" t="s">
        <v>99</v>
      </c>
      <c r="W49" s="3" t="s">
        <v>99</v>
      </c>
    </row>
    <row r="50" spans="1:23" s="9" customFormat="1" ht="40.5" customHeight="1">
      <c r="A50" s="2">
        <v>25</v>
      </c>
      <c r="B50" s="2" t="s">
        <v>1216</v>
      </c>
      <c r="C50" s="2" t="s">
        <v>1218</v>
      </c>
      <c r="D50" s="2" t="s">
        <v>469</v>
      </c>
      <c r="E50" s="2" t="s">
        <v>239</v>
      </c>
      <c r="F50" s="2" t="s">
        <v>1217</v>
      </c>
      <c r="G50" s="2"/>
      <c r="H50" s="2">
        <v>2003</v>
      </c>
      <c r="I50" s="2" t="s">
        <v>1219</v>
      </c>
      <c r="J50" s="2">
        <v>1</v>
      </c>
      <c r="K50" s="2"/>
      <c r="L50" s="2"/>
      <c r="M50" s="2" t="s">
        <v>61</v>
      </c>
      <c r="N50" s="68"/>
      <c r="O50" s="68"/>
      <c r="P50" s="3" t="s">
        <v>505</v>
      </c>
      <c r="Q50" s="3" t="s">
        <v>506</v>
      </c>
      <c r="R50" s="3" t="s">
        <v>99</v>
      </c>
      <c r="S50" s="3" t="s">
        <v>99</v>
      </c>
      <c r="T50" s="3" t="s">
        <v>239</v>
      </c>
      <c r="U50" s="3" t="s">
        <v>239</v>
      </c>
      <c r="V50" s="3" t="s">
        <v>99</v>
      </c>
      <c r="W50" s="3" t="s">
        <v>99</v>
      </c>
    </row>
    <row r="51" spans="1:23" s="9" customFormat="1" ht="40.5" customHeight="1">
      <c r="A51" s="2">
        <v>26</v>
      </c>
      <c r="B51" s="2" t="s">
        <v>1220</v>
      </c>
      <c r="C51" s="2" t="s">
        <v>1221</v>
      </c>
      <c r="D51" s="2" t="s">
        <v>1222</v>
      </c>
      <c r="E51" s="2" t="s">
        <v>1223</v>
      </c>
      <c r="F51" s="2" t="s">
        <v>147</v>
      </c>
      <c r="G51" s="2">
        <v>7149</v>
      </c>
      <c r="H51" s="2">
        <v>2011</v>
      </c>
      <c r="I51" s="2" t="s">
        <v>1224</v>
      </c>
      <c r="J51" s="2">
        <v>2</v>
      </c>
      <c r="K51" s="2">
        <v>6260</v>
      </c>
      <c r="L51" s="2">
        <v>18000</v>
      </c>
      <c r="M51" s="2" t="s">
        <v>61</v>
      </c>
      <c r="N51" s="68"/>
      <c r="O51" s="68"/>
      <c r="P51" s="3" t="s">
        <v>1225</v>
      </c>
      <c r="Q51" s="3" t="s">
        <v>1226</v>
      </c>
      <c r="R51" s="3" t="s">
        <v>99</v>
      </c>
      <c r="S51" s="3" t="s">
        <v>99</v>
      </c>
      <c r="T51" s="3" t="s">
        <v>239</v>
      </c>
      <c r="U51" s="3" t="s">
        <v>239</v>
      </c>
      <c r="V51" s="3" t="s">
        <v>99</v>
      </c>
      <c r="W51" s="3" t="s">
        <v>99</v>
      </c>
    </row>
  </sheetData>
  <sheetProtection/>
  <mergeCells count="21">
    <mergeCell ref="T3:W4"/>
    <mergeCell ref="I3:I5"/>
    <mergeCell ref="O3:O5"/>
    <mergeCell ref="H3:H5"/>
    <mergeCell ref="A25:W25"/>
    <mergeCell ref="A6:K6"/>
    <mergeCell ref="K3:K5"/>
    <mergeCell ref="G3:G5"/>
    <mergeCell ref="C3:C5"/>
    <mergeCell ref="D3:D5"/>
    <mergeCell ref="E3:E5"/>
    <mergeCell ref="N3:N5"/>
    <mergeCell ref="A3:A5"/>
    <mergeCell ref="P3:Q4"/>
    <mergeCell ref="R3:S4"/>
    <mergeCell ref="A1:D1"/>
    <mergeCell ref="L3:L5"/>
    <mergeCell ref="J3:J5"/>
    <mergeCell ref="M3:M5"/>
    <mergeCell ref="B3:B5"/>
    <mergeCell ref="F3:F5"/>
  </mergeCells>
  <printOptions horizontalCentered="1"/>
  <pageMargins left="0.17" right="0" top="0.7874015748031497" bottom="0.3937007874015748" header="0.5118110236220472" footer="0.5118110236220472"/>
  <pageSetup horizontalDpi="600" verticalDpi="600" orientation="landscape" paperSize="9" scale="4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2" width="12.00390625" style="10" customWidth="1"/>
    <col min="3" max="3" width="17.140625" style="54" customWidth="1"/>
    <col min="4" max="4" width="67.00390625" style="13" customWidth="1"/>
    <col min="5" max="16384" width="9.140625" style="16" customWidth="1"/>
  </cols>
  <sheetData>
    <row r="1" spans="1:29" s="8" customFormat="1" ht="21" customHeight="1" thickBot="1">
      <c r="A1" s="211" t="s">
        <v>342</v>
      </c>
      <c r="B1" s="212"/>
      <c r="C1" s="212"/>
      <c r="D1" s="213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ht="21" customHeight="1">
      <c r="A2" s="27"/>
      <c r="B2" s="32"/>
      <c r="C2" s="36"/>
      <c r="D2" s="4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4" ht="21" customHeight="1">
      <c r="A3" s="250" t="s">
        <v>1</v>
      </c>
      <c r="B3" s="250"/>
      <c r="C3" s="250"/>
      <c r="D3" s="250"/>
    </row>
    <row r="4" spans="1:4" ht="38.25">
      <c r="A4" s="60" t="s">
        <v>2</v>
      </c>
      <c r="B4" s="60" t="s">
        <v>3</v>
      </c>
      <c r="C4" s="63" t="s">
        <v>4</v>
      </c>
      <c r="D4" s="60" t="s">
        <v>89</v>
      </c>
    </row>
    <row r="5" spans="1:4" ht="15.75" customHeight="1">
      <c r="A5" s="246" t="s">
        <v>1140</v>
      </c>
      <c r="B5" s="246"/>
      <c r="C5" s="246"/>
      <c r="D5" s="246"/>
    </row>
    <row r="6" spans="1:4" ht="25.5" customHeight="1">
      <c r="A6" s="29">
        <v>2013</v>
      </c>
      <c r="B6" s="24">
        <v>1</v>
      </c>
      <c r="C6" s="155">
        <v>917.04</v>
      </c>
      <c r="D6" s="152" t="s">
        <v>90</v>
      </c>
    </row>
    <row r="7" spans="1:4" ht="25.5" customHeight="1">
      <c r="A7" s="243">
        <v>2014</v>
      </c>
      <c r="B7" s="24">
        <v>4</v>
      </c>
      <c r="C7" s="155">
        <f>825.42+584.43+190.9+3665.4</f>
        <v>5266.15</v>
      </c>
      <c r="D7" s="152" t="s">
        <v>90</v>
      </c>
    </row>
    <row r="8" spans="1:4" ht="25.5" customHeight="1">
      <c r="A8" s="244"/>
      <c r="B8" s="24">
        <v>1</v>
      </c>
      <c r="C8" s="155">
        <v>7180</v>
      </c>
      <c r="D8" s="152" t="s">
        <v>92</v>
      </c>
    </row>
    <row r="9" spans="1:4" ht="25.5" customHeight="1">
      <c r="A9" s="245"/>
      <c r="B9" s="24">
        <v>3</v>
      </c>
      <c r="C9" s="155">
        <f>2000+738+667.78</f>
        <v>3405.7799999999997</v>
      </c>
      <c r="D9" s="152" t="s">
        <v>91</v>
      </c>
    </row>
    <row r="10" spans="1:4" ht="25.5" customHeight="1">
      <c r="A10" s="243">
        <v>2015</v>
      </c>
      <c r="B10" s="24">
        <v>1</v>
      </c>
      <c r="C10" s="155">
        <v>473.99</v>
      </c>
      <c r="D10" s="152" t="s">
        <v>91</v>
      </c>
    </row>
    <row r="11" spans="1:4" ht="25.5" customHeight="1">
      <c r="A11" s="244"/>
      <c r="B11" s="24">
        <v>1</v>
      </c>
      <c r="C11" s="155">
        <v>108.01</v>
      </c>
      <c r="D11" s="152" t="s">
        <v>1148</v>
      </c>
    </row>
    <row r="12" spans="1:4" ht="23.25" customHeight="1">
      <c r="A12" s="245"/>
      <c r="B12" s="23">
        <v>1</v>
      </c>
      <c r="C12" s="155">
        <v>25100</v>
      </c>
      <c r="D12" s="152" t="s">
        <v>1149</v>
      </c>
    </row>
    <row r="13" spans="1:8" s="4" customFormat="1" ht="22.5" customHeight="1">
      <c r="A13" s="247">
        <v>2016</v>
      </c>
      <c r="B13" s="23">
        <v>2</v>
      </c>
      <c r="C13" s="155">
        <f>483.57+539.76</f>
        <v>1023.3299999999999</v>
      </c>
      <c r="D13" s="153" t="s">
        <v>1142</v>
      </c>
      <c r="E13" s="150"/>
      <c r="F13" s="150"/>
      <c r="G13" s="150"/>
      <c r="H13" s="150"/>
    </row>
    <row r="14" spans="1:8" s="4" customFormat="1" ht="22.5" customHeight="1">
      <c r="A14" s="248"/>
      <c r="B14" s="14">
        <v>1</v>
      </c>
      <c r="C14" s="155">
        <v>3031.3</v>
      </c>
      <c r="D14" s="26" t="s">
        <v>1141</v>
      </c>
      <c r="E14" s="150"/>
      <c r="F14" s="150"/>
      <c r="G14" s="150"/>
      <c r="H14" s="150"/>
    </row>
    <row r="15" spans="1:8" s="4" customFormat="1" ht="22.5" customHeight="1">
      <c r="A15" s="249"/>
      <c r="B15" s="14">
        <v>1</v>
      </c>
      <c r="C15" s="155">
        <v>1074.27</v>
      </c>
      <c r="D15" s="26" t="s">
        <v>1143</v>
      </c>
      <c r="E15" s="150"/>
      <c r="F15" s="150"/>
      <c r="G15" s="150"/>
      <c r="H15" s="150"/>
    </row>
    <row r="16" spans="1:4" ht="18" customHeight="1">
      <c r="A16" s="246" t="s">
        <v>63</v>
      </c>
      <c r="B16" s="246"/>
      <c r="C16" s="246"/>
      <c r="D16" s="246"/>
    </row>
    <row r="17" spans="1:4" ht="27" customHeight="1">
      <c r="A17" s="151">
        <v>2016</v>
      </c>
      <c r="B17" s="23">
        <v>1</v>
      </c>
      <c r="C17" s="155">
        <v>1550.57</v>
      </c>
      <c r="D17" s="152" t="s">
        <v>1150</v>
      </c>
    </row>
  </sheetData>
  <sheetProtection/>
  <mergeCells count="7">
    <mergeCell ref="A1:D1"/>
    <mergeCell ref="A7:A9"/>
    <mergeCell ref="A10:A12"/>
    <mergeCell ref="A16:D16"/>
    <mergeCell ref="A13:A15"/>
    <mergeCell ref="A5:D5"/>
    <mergeCell ref="A3:D3"/>
  </mergeCells>
  <printOptions horizontalCentered="1"/>
  <pageMargins left="0.7086614173228347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6.8515625" style="0" customWidth="1"/>
    <col min="2" max="2" width="56.57421875" style="0" customWidth="1"/>
    <col min="3" max="3" width="45.7109375" style="0" customWidth="1"/>
  </cols>
  <sheetData>
    <row r="1" ht="12.75">
      <c r="C1" s="95" t="s">
        <v>258</v>
      </c>
    </row>
    <row r="3" spans="1:3" ht="52.5" customHeight="1">
      <c r="A3" s="251" t="s">
        <v>259</v>
      </c>
      <c r="B3" s="251"/>
      <c r="C3" s="251"/>
    </row>
    <row r="4" spans="1:3" ht="15.75">
      <c r="A4" s="96"/>
      <c r="B4" s="96"/>
      <c r="C4" s="96"/>
    </row>
    <row r="6" spans="1:3" ht="26.25" thickBot="1">
      <c r="A6" s="137" t="s">
        <v>19</v>
      </c>
      <c r="B6" s="137" t="s">
        <v>260</v>
      </c>
      <c r="C6" s="138" t="s">
        <v>261</v>
      </c>
    </row>
    <row r="7" spans="1:3" ht="15.75" thickBot="1">
      <c r="A7" s="103" t="s">
        <v>67</v>
      </c>
      <c r="B7" s="104"/>
      <c r="C7" s="105"/>
    </row>
    <row r="8" spans="1:3" ht="18" customHeight="1">
      <c r="A8" s="102" t="s">
        <v>262</v>
      </c>
      <c r="B8" s="99" t="s">
        <v>265</v>
      </c>
      <c r="C8" s="98" t="s">
        <v>266</v>
      </c>
    </row>
    <row r="9" spans="1:3" ht="18" customHeight="1">
      <c r="A9" s="102" t="s">
        <v>264</v>
      </c>
      <c r="B9" s="99" t="s">
        <v>268</v>
      </c>
      <c r="C9" s="98" t="s">
        <v>263</v>
      </c>
    </row>
    <row r="10" spans="1:3" ht="18" customHeight="1">
      <c r="A10" s="102" t="s">
        <v>267</v>
      </c>
      <c r="B10" s="99" t="s">
        <v>269</v>
      </c>
      <c r="C10" s="98" t="s">
        <v>263</v>
      </c>
    </row>
    <row r="13" ht="12.75">
      <c r="B13" s="97"/>
    </row>
    <row r="14" ht="12.75">
      <c r="B14" s="97"/>
    </row>
    <row r="15" ht="12.75">
      <c r="B15" s="97"/>
    </row>
    <row r="16" ht="12.75">
      <c r="B16" s="97"/>
    </row>
    <row r="17" ht="12.75">
      <c r="B17" s="97"/>
    </row>
  </sheetData>
  <sheetProtection/>
  <mergeCells count="1"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Admin</cp:lastModifiedBy>
  <cp:lastPrinted>2017-03-23T08:59:22Z</cp:lastPrinted>
  <dcterms:created xsi:type="dcterms:W3CDTF">2004-04-21T13:58:08Z</dcterms:created>
  <dcterms:modified xsi:type="dcterms:W3CDTF">2017-03-27T10:58:03Z</dcterms:modified>
  <cp:category/>
  <cp:version/>
  <cp:contentType/>
  <cp:contentStatus/>
</cp:coreProperties>
</file>